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Van ban\"/>
    </mc:Choice>
  </mc:AlternateContent>
  <xr:revisionPtr revIDLastSave="0" documentId="13_ncr:1_{D0608CDA-CC3E-4E31-BAEB-E05F1C9778E3}" xr6:coauthVersionLast="47" xr6:coauthVersionMax="47" xr10:uidLastSave="{00000000-0000-0000-0000-000000000000}"/>
  <bookViews>
    <workbookView xWindow="-108" yWindow="-108" windowWidth="30936" windowHeight="16776" xr2:uid="{8D906CE4-5A04-47B4-8546-AC725F14D6C8}"/>
  </bookViews>
  <sheets>
    <sheet name="Giá điều chỉnh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'Giá điều chỉnh'!$A$11:$H$166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4" l="1"/>
  <c r="I14" i="4"/>
  <c r="J166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J117" i="4"/>
  <c r="J118" i="4"/>
  <c r="J119" i="4"/>
  <c r="J120" i="4"/>
  <c r="J121" i="4"/>
  <c r="J122" i="4"/>
  <c r="J123" i="4"/>
  <c r="J124" i="4"/>
  <c r="J125" i="4"/>
  <c r="J126" i="4"/>
  <c r="J127" i="4"/>
  <c r="J128" i="4"/>
  <c r="J129" i="4"/>
  <c r="J130" i="4"/>
  <c r="J131" i="4"/>
  <c r="J132" i="4"/>
  <c r="J133" i="4"/>
  <c r="J134" i="4"/>
  <c r="J135" i="4"/>
  <c r="J136" i="4"/>
  <c r="J137" i="4"/>
  <c r="J138" i="4"/>
  <c r="J139" i="4"/>
  <c r="J140" i="4"/>
  <c r="J141" i="4"/>
  <c r="J142" i="4"/>
  <c r="J143" i="4"/>
  <c r="J144" i="4"/>
  <c r="J145" i="4"/>
  <c r="J146" i="4"/>
  <c r="J147" i="4"/>
  <c r="J148" i="4"/>
  <c r="J149" i="4"/>
  <c r="J150" i="4"/>
  <c r="J151" i="4"/>
  <c r="J152" i="4"/>
  <c r="J153" i="4"/>
  <c r="J154" i="4"/>
  <c r="J155" i="4"/>
  <c r="J156" i="4"/>
  <c r="J157" i="4"/>
  <c r="J158" i="4"/>
  <c r="J159" i="4"/>
  <c r="J160" i="4"/>
  <c r="J161" i="4"/>
  <c r="J162" i="4"/>
  <c r="J163" i="4"/>
  <c r="J164" i="4"/>
  <c r="J165" i="4"/>
  <c r="I166" i="4"/>
  <c r="H166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B163" i="4"/>
  <c r="B158" i="4"/>
  <c r="B157" i="4"/>
  <c r="B156" i="4"/>
  <c r="B154" i="4"/>
  <c r="B134" i="4"/>
  <c r="B133" i="4"/>
  <c r="B132" i="4"/>
  <c r="B131" i="4"/>
  <c r="B130" i="4"/>
  <c r="B113" i="4"/>
  <c r="B112" i="4"/>
  <c r="B111" i="4"/>
  <c r="B110" i="4"/>
  <c r="B87" i="4"/>
  <c r="B86" i="4"/>
  <c r="B65" i="4"/>
  <c r="B64" i="4"/>
  <c r="B63" i="4"/>
  <c r="B62" i="4"/>
  <c r="B61" i="4"/>
  <c r="B60" i="4"/>
  <c r="B59" i="4"/>
  <c r="B32" i="4"/>
  <c r="B31" i="4"/>
  <c r="B30" i="4"/>
  <c r="B29" i="4"/>
  <c r="B28" i="4"/>
  <c r="B26" i="4"/>
  <c r="B25" i="4"/>
  <c r="B24" i="4"/>
  <c r="B2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</authors>
  <commentList>
    <comment ref="D39" authorId="0" shapeId="0" xr:uid="{F73C94AB-068B-4973-B013-7ECFBC9D53F4}">
      <text>
        <r>
          <rPr>
            <b/>
            <sz val="9"/>
            <color indexed="81"/>
            <rFont val="Tahoma"/>
            <family val="2"/>
          </rPr>
          <t>Dell:</t>
        </r>
        <r>
          <rPr>
            <sz val="9"/>
            <color indexed="81"/>
            <rFont val="Tahoma"/>
            <family val="2"/>
          </rPr>
          <t xml:space="preserve">
roundup: 11k ==&gt; round: 10kk</t>
        </r>
      </text>
    </comment>
    <comment ref="D104" authorId="0" shapeId="0" xr:uid="{46BC1C91-C73A-47EF-A80A-ACB0153D800E}">
      <text>
        <r>
          <rPr>
            <b/>
            <sz val="9"/>
            <color indexed="81"/>
            <rFont val="Tahoma"/>
            <family val="2"/>
          </rPr>
          <t>Dell:</t>
        </r>
        <r>
          <rPr>
            <sz val="9"/>
            <color indexed="81"/>
            <rFont val="Tahoma"/>
            <family val="2"/>
          </rPr>
          <t xml:space="preserve">
round</t>
        </r>
      </text>
    </comment>
    <comment ref="D107" authorId="0" shapeId="0" xr:uid="{40484D2D-18D4-451B-8174-2F2D374696EA}">
      <text>
        <r>
          <rPr>
            <b/>
            <sz val="9"/>
            <color indexed="81"/>
            <rFont val="Tahoma"/>
            <family val="2"/>
          </rPr>
          <t>Dell:</t>
        </r>
        <r>
          <rPr>
            <sz val="9"/>
            <color indexed="81"/>
            <rFont val="Tahoma"/>
            <family val="2"/>
          </rPr>
          <t xml:space="preserve">
roundown</t>
        </r>
      </text>
    </comment>
    <comment ref="D142" authorId="0" shapeId="0" xr:uid="{CD031810-0A6D-4E20-BB3F-8EC63E429CA2}">
      <text>
        <r>
          <rPr>
            <b/>
            <sz val="9"/>
            <color indexed="81"/>
            <rFont val="Tahoma"/>
            <family val="2"/>
          </rPr>
          <t>Dell:</t>
        </r>
        <r>
          <rPr>
            <sz val="9"/>
            <color indexed="81"/>
            <rFont val="Tahoma"/>
            <family val="2"/>
          </rPr>
          <t xml:space="preserve">
DVGĐ Biên soạn</t>
        </r>
      </text>
    </comment>
  </commentList>
</comments>
</file>

<file path=xl/sharedStrings.xml><?xml version="1.0" encoding="utf-8"?>
<sst xmlns="http://schemas.openxmlformats.org/spreadsheetml/2006/main" count="450" uniqueCount="317">
  <si>
    <t>STT</t>
  </si>
  <si>
    <t>Mã sách</t>
  </si>
  <si>
    <t>Tên sách</t>
  </si>
  <si>
    <t>G1HH1T001</t>
  </si>
  <si>
    <t>G1HH1T002</t>
  </si>
  <si>
    <t>Âm nhạc 1</t>
  </si>
  <si>
    <t>Hoạt động trải nghiệm 1</t>
  </si>
  <si>
    <t>Tiếng Việt 2, tập hai</t>
  </si>
  <si>
    <t>Toán 2, tập một</t>
  </si>
  <si>
    <t>Toán 2, tập hai</t>
  </si>
  <si>
    <t>Đạo đức 2</t>
  </si>
  <si>
    <t>Mĩ thuật 2</t>
  </si>
  <si>
    <t>Hoạt động trải nghiệm 2</t>
  </si>
  <si>
    <t>G1HH3V001</t>
  </si>
  <si>
    <t>Tiếng Việt 3, tập một</t>
  </si>
  <si>
    <t>G1HH3V002</t>
  </si>
  <si>
    <t>Tiếng Việt 3, tập hai</t>
  </si>
  <si>
    <t>G1HH3T001</t>
  </si>
  <si>
    <t>Toán 3, tập một</t>
  </si>
  <si>
    <t>G1HH3T002</t>
  </si>
  <si>
    <t>Toán 3, tập hai</t>
  </si>
  <si>
    <t>G3HH3R001</t>
  </si>
  <si>
    <t>Âm nhạc 3</t>
  </si>
  <si>
    <t>G3HH3Q001</t>
  </si>
  <si>
    <t>Hoạt động trải nghiệm 3</t>
  </si>
  <si>
    <t>G1HH4T001</t>
  </si>
  <si>
    <t>Toán 4, tập 1</t>
  </si>
  <si>
    <t>G1HH4T002</t>
  </si>
  <si>
    <t>Toán 4, tập 2</t>
  </si>
  <si>
    <t>G1HH4V001</t>
  </si>
  <si>
    <t>Tiếng Việt 4, tập 1</t>
  </si>
  <si>
    <t>G1HH4V002</t>
  </si>
  <si>
    <t>Tiếng Việt 4, tập 2</t>
  </si>
  <si>
    <t>G1HH4E001</t>
  </si>
  <si>
    <t>Giáo dục thể chất 4</t>
  </si>
  <si>
    <t>G1HH4U001</t>
  </si>
  <si>
    <t>Lịch sử và Địa lí 4</t>
  </si>
  <si>
    <t>G3HH4R001</t>
  </si>
  <si>
    <t>Âm nhạc 4</t>
  </si>
  <si>
    <t>G3HH4K001</t>
  </si>
  <si>
    <t>Khoa học 4</t>
  </si>
  <si>
    <t>G3HH4Q001</t>
  </si>
  <si>
    <t>Hoạt động trải nghiệm 4</t>
  </si>
  <si>
    <t>G1HH5V003</t>
  </si>
  <si>
    <t>Tiếng Việt 5, tập một</t>
  </si>
  <si>
    <t>G1HH5V004</t>
  </si>
  <si>
    <t>Tiếng Việt 5, tập hai</t>
  </si>
  <si>
    <t>G1HH5T003</t>
  </si>
  <si>
    <t>Toán 5, tập một</t>
  </si>
  <si>
    <t>G1HH5E002</t>
  </si>
  <si>
    <t>Giáo dục thể chất 5</t>
  </si>
  <si>
    <t>G1HH5U002</t>
  </si>
  <si>
    <t>Lịch sử và Địa lí 5</t>
  </si>
  <si>
    <t>Công nghệ 5</t>
  </si>
  <si>
    <t>G3HH5R002</t>
  </si>
  <si>
    <t>Âm nhạc 5</t>
  </si>
  <si>
    <t>G3HH5K002</t>
  </si>
  <si>
    <t>Khoa học 5</t>
  </si>
  <si>
    <t>Khoa học tự nhiên 6</t>
  </si>
  <si>
    <t>Lịch sử và Địa lí 6</t>
  </si>
  <si>
    <t>Mĩ thuật 6</t>
  </si>
  <si>
    <t>Hoạt động trải nghiệm, hướng nghiệp 6</t>
  </si>
  <si>
    <t>Giáo dục thể chất 6</t>
  </si>
  <si>
    <t>G1HH7V001</t>
  </si>
  <si>
    <t>Ngữ văn 7, Tập một</t>
  </si>
  <si>
    <t>G1HH7V002</t>
  </si>
  <si>
    <t>Ngữ văn 7, Tập hai</t>
  </si>
  <si>
    <t>Lịch sử và Địa lí 7</t>
  </si>
  <si>
    <t>G1HH7K001</t>
  </si>
  <si>
    <t>Khoa học Tự nhiên 7</t>
  </si>
  <si>
    <t>Công nghệ 7</t>
  </si>
  <si>
    <t>G3HH7R001</t>
  </si>
  <si>
    <t>Âm nhạc 7</t>
  </si>
  <si>
    <t>G3HH7E001</t>
  </si>
  <si>
    <t>Giáo dục thể chất 7</t>
  </si>
  <si>
    <t>Toán 8, tập một</t>
  </si>
  <si>
    <t>Toán 8, tập hai</t>
  </si>
  <si>
    <t>Âm nhạc 8</t>
  </si>
  <si>
    <t>Giáo dục thể chất 8</t>
  </si>
  <si>
    <t>G1HH9T004</t>
  </si>
  <si>
    <t>Toán 9, tập hai</t>
  </si>
  <si>
    <t>G1HH9K002</t>
  </si>
  <si>
    <t>Khoa học tự nhiên 9</t>
  </si>
  <si>
    <t>G1HH9I002</t>
  </si>
  <si>
    <t xml:space="preserve">Tin học 9 </t>
  </si>
  <si>
    <t>G1HH9M002</t>
  </si>
  <si>
    <t>Mĩ thuật 9</t>
  </si>
  <si>
    <t>G3HH9R002</t>
  </si>
  <si>
    <t>Âm nhạc 9</t>
  </si>
  <si>
    <t>G3HH9E002</t>
  </si>
  <si>
    <t>Giáo dục thể chất 9</t>
  </si>
  <si>
    <t>G1HHXV001</t>
  </si>
  <si>
    <t>Ngữ văn 10, tập 1</t>
  </si>
  <si>
    <t>G1HHXV002</t>
  </si>
  <si>
    <t>Ngữ văn 10, tập 2</t>
  </si>
  <si>
    <t>Địa lí 10</t>
  </si>
  <si>
    <t>Giáo dục Kinh tế và Pháp luật 10</t>
  </si>
  <si>
    <t>Vật lí 10</t>
  </si>
  <si>
    <t>G1HHXH001</t>
  </si>
  <si>
    <t>Hoá học 10</t>
  </si>
  <si>
    <t>G1HHXE001</t>
  </si>
  <si>
    <t>Giáo dục thể chất 10 - Cầu Lông</t>
  </si>
  <si>
    <t>G1HHXE002</t>
  </si>
  <si>
    <t>Giáo dục thể chất 10 - Bóng đá</t>
  </si>
  <si>
    <t>G2HSXE001</t>
  </si>
  <si>
    <t>Giáo dục thể chất 10 - Bóng chuyền</t>
  </si>
  <si>
    <t>Chuyên đề học tập Toán 11</t>
  </si>
  <si>
    <t xml:space="preserve">Giáo dục thể chất 11 - Bóng chuyền </t>
  </si>
  <si>
    <t>Chuyên đề học tập Ngữ văn 12</t>
  </si>
  <si>
    <t>Lịch sử 12</t>
  </si>
  <si>
    <t>Tin học 12 - Định hướng Tin học ứng dụng</t>
  </si>
  <si>
    <t>G2HH1V001</t>
  </si>
  <si>
    <t>G2HH1V002</t>
  </si>
  <si>
    <t>G2HH1R001</t>
  </si>
  <si>
    <t>G2HH1Q001</t>
  </si>
  <si>
    <t>G2HH3V001</t>
  </si>
  <si>
    <t>G2HH3V002</t>
  </si>
  <si>
    <t>G2HH3X001</t>
  </si>
  <si>
    <t xml:space="preserve">Tự nhiên và Xã hội 3 </t>
  </si>
  <si>
    <t>G2HH3M001</t>
  </si>
  <si>
    <t xml:space="preserve">Mĩ thuật 3 (bản 2) </t>
  </si>
  <si>
    <t>G4HH3M001</t>
  </si>
  <si>
    <t>Mĩ thuật 3 (bản 1)</t>
  </si>
  <si>
    <t>Mĩ thuật 4 (bản 2)</t>
  </si>
  <si>
    <t>Tiếng Việt 4, tập một</t>
  </si>
  <si>
    <t>Tiếng Việt 4, tập hai</t>
  </si>
  <si>
    <t>Hoạt động trải nghiệm 4  (bản 2)</t>
  </si>
  <si>
    <t>Mĩ thuật 4 (bản 1)</t>
  </si>
  <si>
    <t>Hoat động trải nghiệm 4 (bản 1)</t>
  </si>
  <si>
    <t>G2HH5C002</t>
  </si>
  <si>
    <t>G2HH5E002</t>
  </si>
  <si>
    <t xml:space="preserve">Giáo dục thể chất 5 </t>
  </si>
  <si>
    <t>G4HH5M002</t>
  </si>
  <si>
    <t>Mĩ thuật 5 (Bản 1)</t>
  </si>
  <si>
    <t>G2HH5M002</t>
  </si>
  <si>
    <t>Mĩ thuật 5 (Bản 2)</t>
  </si>
  <si>
    <t>G2HH5Q002</t>
  </si>
  <si>
    <t>Hoạt động trải nghiệm 5  (Bản 2)</t>
  </si>
  <si>
    <t>G2HH5V003</t>
  </si>
  <si>
    <t>G2HH5V004</t>
  </si>
  <si>
    <t>G2HH5K002</t>
  </si>
  <si>
    <t>G2HH6K001</t>
  </si>
  <si>
    <t>G2HH6U001</t>
  </si>
  <si>
    <t>G4HH6M001</t>
  </si>
  <si>
    <t>G4HH6Q001</t>
  </si>
  <si>
    <t>G2HH7U001</t>
  </si>
  <si>
    <t>G2HH7K001</t>
  </si>
  <si>
    <t>Khoa học tự nhiên 7</t>
  </si>
  <si>
    <t>G2HH7C001</t>
  </si>
  <si>
    <t>G2HH7E001</t>
  </si>
  <si>
    <t>G2HH7Q001</t>
  </si>
  <si>
    <t>Hoạt động trải nghiệm, hướng nghiệp 7 (bản 2)</t>
  </si>
  <si>
    <t>G4HH7M001</t>
  </si>
  <si>
    <t>Mĩ thuật 7 (bản 1)</t>
  </si>
  <si>
    <t>G4HH7Q001</t>
  </si>
  <si>
    <t>Hoạt động trải nghiệm, hướng nghiệp 7 (bản 1)</t>
  </si>
  <si>
    <t>G2HH8R001</t>
  </si>
  <si>
    <t>G2HH8M001</t>
  </si>
  <si>
    <t>Mĩ thuật 8  (bản 2)</t>
  </si>
  <si>
    <t>G2HH8Q001</t>
  </si>
  <si>
    <t>Hoạt động trải nghiệm, hướng nghiệp 8  (bản 2)</t>
  </si>
  <si>
    <t>G2HH8E001</t>
  </si>
  <si>
    <t>G4HH8M001</t>
  </si>
  <si>
    <t>Mĩ thuật 8 (bản 1)</t>
  </si>
  <si>
    <t>G4HH8Q001</t>
  </si>
  <si>
    <t>Hoạt động trải nghiệm, hướng nghiệp 8 (bản 1)</t>
  </si>
  <si>
    <t>Mĩ thuật 9 (Bản 1)</t>
  </si>
  <si>
    <t>Mĩ thuật 9 (Bản 2)</t>
  </si>
  <si>
    <t>Hoạt động trải nghiệm, hướng nghiệp 9 (Bản 1)</t>
  </si>
  <si>
    <t>G2HHXV002</t>
  </si>
  <si>
    <t>Ngữ văn 10, Tập hai</t>
  </si>
  <si>
    <t>G2HHXV003</t>
  </si>
  <si>
    <t xml:space="preserve">Chuyên đề học tập Ngữ văn 10 </t>
  </si>
  <si>
    <t>G2HHXT002</t>
  </si>
  <si>
    <t>Toán 10, Tập hai</t>
  </si>
  <si>
    <t>G2HHXD001</t>
  </si>
  <si>
    <t>G2HHXY001</t>
  </si>
  <si>
    <t>G2HHXL001</t>
  </si>
  <si>
    <t>G2HHXH001</t>
  </si>
  <si>
    <t>G4HHXQ001</t>
  </si>
  <si>
    <t xml:space="preserve">Hoạt động trải nghiệm, hướng nghiệp 10 (Bản 1) </t>
  </si>
  <si>
    <t>Hoạt động trải nghiệm, hướng nghiệp 11 (Bản 2)</t>
  </si>
  <si>
    <t>Hoạt động trải nghiệm, hướng nghiệp 11(Bản 1)</t>
  </si>
  <si>
    <t>G2HHZV006</t>
  </si>
  <si>
    <t>Hoạt động trải nghiệm, hướng nghiệp 12 (Bản 1)</t>
  </si>
  <si>
    <t>G2HHZS003</t>
  </si>
  <si>
    <t>G2HHZI006</t>
  </si>
  <si>
    <t>I - SÁCH GIÁO KHOA LỚP 1</t>
  </si>
  <si>
    <t>II - SÁCH GIÁO KHOA LỚP 2</t>
  </si>
  <si>
    <t>2.1. Bộ sách Kết nối tri thức với cuộc sống - Lớp 2 SGK</t>
  </si>
  <si>
    <t>III - SÁCH GIÁO KHOA LỚP 3</t>
  </si>
  <si>
    <t>3.1. Bộ sách Kết nối tri thức với cuộc sống - Lớp 3 SGK</t>
  </si>
  <si>
    <t>IV - SÁCH GIÁO KHOA LỚP 4</t>
  </si>
  <si>
    <t>4.1. Bộ sách Kết nối tri thức với cuộc sống - Lớp 4 SGK</t>
  </si>
  <si>
    <t>V - SÁCH GIÁO KHOA LỚP 5</t>
  </si>
  <si>
    <t>5.1. Bộ sách Kết nối tri thức với cuộc sống - Lớp 5 SGK</t>
  </si>
  <si>
    <t>VI - SÁCH GIÁO KHOA LỚP 6</t>
  </si>
  <si>
    <t>6.1. Bộ sách Kết nối tri thức với cuộc sống - Lớp 6 SGK</t>
  </si>
  <si>
    <t>VII - SÁCH GIÁO KHOA LỚP 7</t>
  </si>
  <si>
    <t>7.1. Bộ sách Kết nối tri thức với cuộc sống - Lớp 7 SGK</t>
  </si>
  <si>
    <t>VIII - SÁCH GIÁO KHOA LỚP 8</t>
  </si>
  <si>
    <t>8.1. Bộ sách Kết nối tri thức với cuộc sống - Lớp 8 SGK</t>
  </si>
  <si>
    <t>IX - SÁCH GIÁO KHOA LỚP 9</t>
  </si>
  <si>
    <t>9.1. Bộ sách Kết nối tri thức với cuộc sống - Lớp 9 SGK</t>
  </si>
  <si>
    <t>X - SÁCH GIÁO KHOA LỚP 10</t>
  </si>
  <si>
    <t>10.1. Bộ sách Kết nối tri thức với cuộc sống - Lớp 10 SGK</t>
  </si>
  <si>
    <t>XI - SÁCH GIÁO KHOA LỚP 11</t>
  </si>
  <si>
    <t>11.1. Bộ sách Kết nối tri thức với cuộc sống - Lớp 11 SGK</t>
  </si>
  <si>
    <t>XII - SÁCH GIÁO KHOA LỚP 12</t>
  </si>
  <si>
    <t>12.1. Bộ sách Kết nối tri thức với cuộc sống - Lớp 12 SGK</t>
  </si>
  <si>
    <t>2.2. Bộ sách Chân trời sáng tạo - Lớp 2 SGK</t>
  </si>
  <si>
    <t>1.2. Bộ sách Chân trời sáng tạo - Lớp 1 SGK</t>
  </si>
  <si>
    <t>1.1. Bộ sách Kết nối tri thức với cuộc sống - Lớp 1 SGK</t>
  </si>
  <si>
    <t>3.2. Bộ sách Chân trời sáng tạo - Lớp 3 SGK</t>
  </si>
  <si>
    <t>4.2. Bộ sách Chân trời sáng tạo - Lớp 4 SGK</t>
  </si>
  <si>
    <t>5.2. Bộ sách Chân trời sáng tạo - Lớp 5 SGK</t>
  </si>
  <si>
    <t>6.2. Bộ sách Chân trời sáng tạo - Lớp 6 SGK</t>
  </si>
  <si>
    <t>7.2. Bộ sách Chân trời sáng tạo - Lớp 7 SGK</t>
  </si>
  <si>
    <t>8.2. Bộ sách Chân trời sáng tạo - Lớp 8 SGK</t>
  </si>
  <si>
    <t>9.2. Bộ sách Chân trời sáng tạo - Lớp 9 SGK</t>
  </si>
  <si>
    <t>10.2. Bộ sách Chân trời sáng tạo - Lớp 10 SGK</t>
  </si>
  <si>
    <t>11.2. Bộ sách Chân trời sáng tạo - Lớp 11 SGK</t>
  </si>
  <si>
    <t>12.2. Bộ sách Chân trời sáng tạo - Lớp 12 SGK</t>
  </si>
  <si>
    <t>Bộ sách</t>
  </si>
  <si>
    <t>KNTT</t>
  </si>
  <si>
    <t>CTST</t>
  </si>
  <si>
    <t>Tiếng Việt 1 tập một</t>
  </si>
  <si>
    <t>Tiếng việt 1 tập hai</t>
  </si>
  <si>
    <t>Toán 1 tập một</t>
  </si>
  <si>
    <t>Toán 1 tập hai</t>
  </si>
  <si>
    <t>CỘNG HÒA XÃ HỘI CHỦ NGHĨA VIỆT NAM</t>
  </si>
  <si>
    <t>BÁO CÁO SỐ LIỆU TỒN KHO SGK THEO CTGDPT 2018 CỦA NXBGDVN</t>
  </si>
  <si>
    <t>Kính gửi: Công ty CP Sách &amp; Thiết bị Giáo dục Miền Trung</t>
  </si>
  <si>
    <t xml:space="preserve">Giá bìa cũ
(đồng/cuốn)
</t>
  </si>
  <si>
    <t xml:space="preserve">Giá bìa mới 
(đồng/cuốn)
</t>
  </si>
  <si>
    <t>Số lượng tồn kho (Bản)</t>
  </si>
  <si>
    <t>(Kèm theo công văn số 408 /CV-MT ngày 19/12/2024 của Công ty CP Sách &amp; TBGD Miền Trung)</t>
  </si>
  <si>
    <t>TOAN 1/1-(KNTT)</t>
  </si>
  <si>
    <t>TOAN 1/2-(KNTT)</t>
  </si>
  <si>
    <t>TIENG VIET 1/1 (CTST)</t>
  </si>
  <si>
    <t>TAP VIET 1/2 (CTST)</t>
  </si>
  <si>
    <t>AM NHAC 1 (CTST)</t>
  </si>
  <si>
    <t>HOAT DONG TRAI NGHIEM 1 (CTST)</t>
  </si>
  <si>
    <t>TOAN 2/1 (KNTT)</t>
  </si>
  <si>
    <t>TOAN 2/2 (KNTT)</t>
  </si>
  <si>
    <t>DAO DUC 2-(KNTT)</t>
  </si>
  <si>
    <t>HOAT DONG TRAI NGHIEM 2-(KNTT)</t>
  </si>
  <si>
    <t>MI THUAT 2 (CTST)</t>
  </si>
  <si>
    <t>HOAT DONG TRAI NGHIEM 2 (CTST)</t>
  </si>
  <si>
    <t>TIENG VIET 3/1 (KNTT)</t>
  </si>
  <si>
    <t>TIENG VIET 3/2 (KNTT)</t>
  </si>
  <si>
    <t>TOAN 3/1 (KNTT)</t>
  </si>
  <si>
    <t>TOAN 3/2 (KNTT)</t>
  </si>
  <si>
    <t>AM NHAC 3-(KNTT)</t>
  </si>
  <si>
    <t>HOAT DONG TRAI NGHIEM 3-(KNTT)</t>
  </si>
  <si>
    <t>TU NHIEN VA XA HOI 3 (CTST)</t>
  </si>
  <si>
    <t>MI THUAT 3 BAN 1 (CTST)</t>
  </si>
  <si>
    <t>TOAN 4/1 (KNTT)</t>
  </si>
  <si>
    <t>TOAN 4/2 (KNTT)</t>
  </si>
  <si>
    <t>TIENG VIET 4/1 (KNTT)</t>
  </si>
  <si>
    <t>TIENG VIET 4/2 (KNTT)</t>
  </si>
  <si>
    <t>GIAO DUC THE CHAT 4-(KNTT)</t>
  </si>
  <si>
    <t>LICH SU &amp; DIA LY 4-(KNTT)</t>
  </si>
  <si>
    <t>AM NHAC 4-(KNTT)</t>
  </si>
  <si>
    <t>KHOA HOC 4 (KNTT)</t>
  </si>
  <si>
    <t>HOAT DONG TRAI NGHIEM 4-(KNTT)</t>
  </si>
  <si>
    <t>TIENG VIET 5/1 (KNTT)</t>
  </si>
  <si>
    <t>TIENG VIET 5/2 (KNTT)</t>
  </si>
  <si>
    <t>TOAN 5/1 (KNTT)</t>
  </si>
  <si>
    <t>GIAO DUC THE CHAT 5-(KNTT)</t>
  </si>
  <si>
    <t>LICH SU &amp; DIA LY 5-(KNTT)</t>
  </si>
  <si>
    <t>AM NHAC 5-(KNTT)</t>
  </si>
  <si>
    <t>KHOA HOC 5 (KNTT)</t>
  </si>
  <si>
    <t>LICH SU &amp; DIA LY 6-(KNTT)</t>
  </si>
  <si>
    <t>GIAO DUC THE CHAT 6-(KNTT)</t>
  </si>
  <si>
    <t>KHOA HOC TU NHIEN 6 (CTST)</t>
  </si>
  <si>
    <t>LICH SU VA DIA LY 6 (CTST)</t>
  </si>
  <si>
    <t>MY THUAT 6 (CTST)</t>
  </si>
  <si>
    <t>AM NHAC 7-(KNTT)</t>
  </si>
  <si>
    <t>GIAO DUC THE CHAT 7-(KNTT)</t>
  </si>
  <si>
    <t>LICH SU VA DIA LY 7 (CTST)</t>
  </si>
  <si>
    <t>KHOA HOC TU NHIEN 7 (CTST)</t>
  </si>
  <si>
    <t>CONG NGHE 7 (CTST)</t>
  </si>
  <si>
    <t>MY THUAT 7 - BAN 1 (CTST)</t>
  </si>
  <si>
    <t>AM NHAC 8-(KNTT)</t>
  </si>
  <si>
    <t>GIAO DUC THE CHAT 8-(KNTT)</t>
  </si>
  <si>
    <t>MY THUAT 8 - BAN 1 (CTST)</t>
  </si>
  <si>
    <t>KHOA HOC TU NHIEN 9 (KNTT)</t>
  </si>
  <si>
    <t>TIN HOC 9-(KNTT)</t>
  </si>
  <si>
    <t>AM NHAC 9-(KNTT)</t>
  </si>
  <si>
    <t>GIAO DUC THE CHAT 9 (KNTT)</t>
  </si>
  <si>
    <t>MY THUAT 9 - BAN 1 (CTST)</t>
  </si>
  <si>
    <t>GIAO DUC THE CHAT 10- CAU LONG (KNTT)</t>
  </si>
  <si>
    <t>GIAO DUC THE CHAT 10- BONG DA (KNTT)</t>
  </si>
  <si>
    <t>GIAO DUC THE CHAT 10- BONG CHUYEN (KNTT)</t>
  </si>
  <si>
    <t>NGU VAN 10/2 (CTST)</t>
  </si>
  <si>
    <t>CHUYEN DE HOC TAP NGU VAN 10 (CTST)</t>
  </si>
  <si>
    <t>TOAN 10/2 (CTST)</t>
  </si>
  <si>
    <t>DIA LY 10 (CTST)</t>
  </si>
  <si>
    <t>GIAO DUC KINH TE VA PHAP LUAT 10 (CTST)</t>
  </si>
  <si>
    <t>VAT LY 10 (CTST)</t>
  </si>
  <si>
    <t>HOA HOC 10 (CTST)</t>
  </si>
  <si>
    <t>GIAO DUC THE CHAT 11- BONG CHUYEN (KNTT)</t>
  </si>
  <si>
    <t>CHUYEN DE HOC TAP NGU VAN 12 (CTST)</t>
  </si>
  <si>
    <t>HOAT DONG TRAI NGHIEM, HUONG NGHIEP 12- BAN 1 (CTST)</t>
  </si>
  <si>
    <t>LICH SU 12 (CTST)</t>
  </si>
  <si>
    <t>TỔNG CỘNG:</t>
  </si>
  <si>
    <t>TIENG VIET 3/2 (CTST)</t>
  </si>
  <si>
    <t>GIAO DUC THE CHAT 7 (CTST)</t>
  </si>
  <si>
    <t>CÔNG TY CP SÁCH VÀ THIẾT BỊ</t>
  </si>
  <si>
    <t>Công ty cam kết số liệu báo cáo SGK tồn kho trên là chính xác, là sách của NXBGDVN in – phát hành, 
không có sách giả, sách in lậu.
					……….. , ngày…., tháng …... năm 2024
						(Trưởng đơn vị kí tên, đóng dấu)</t>
  </si>
  <si>
    <t>(Trưởng đơn vị kí tên, đóng dấu)</t>
  </si>
  <si>
    <t xml:space="preserve">Quy Nhơn, ngày 23 tháng 12 năm 2024
</t>
  </si>
  <si>
    <t xml:space="preserve">                  BÌNH ĐỊNH</t>
  </si>
  <si>
    <t xml:space="preserve">                     Độc lập - Tự do - Hạnh Phúc</t>
  </si>
  <si>
    <t>Thành tiền giá cũ</t>
  </si>
  <si>
    <t>Thành tiền giá mới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</si>
</sst>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  <numFmt numFmtId="166" formatCode="_(* #,##0_);_(* \(#,##0\);_(* &quot;-&quot;??_);_(@_)"/>
  </numFmts>
  <fonts count="28"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3"/>
      <scheme val="minor"/>
    </font>
    <font>
      <sz val="10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1"/>
      <color theme="1"/>
      <name val="Calibri"/>
      <family val="2"/>
      <scheme val="minor"/>
    </font>
    <font>
      <sz val="10"/>
      <name val=".VnTime"/>
      <family val="2"/>
    </font>
    <font>
      <sz val="11"/>
      <color theme="1"/>
      <name val="Times New Roman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name val="Times New Roman"/>
      <family val="1"/>
      <charset val="163"/>
    </font>
    <font>
      <sz val="8"/>
      <name val="Times New Roman"/>
      <family val="1"/>
    </font>
    <font>
      <sz val="8"/>
      <name val=".VnTime"/>
      <family val="2"/>
      <charset val="163"/>
    </font>
    <font>
      <sz val="8"/>
      <name val=".VnTime"/>
      <family val="2"/>
    </font>
    <font>
      <sz val="8"/>
      <name val="Calibri"/>
      <family val="2"/>
      <scheme val="minor"/>
    </font>
    <font>
      <sz val="11"/>
      <name val="Calibri"/>
      <family val="2"/>
      <charset val="163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i/>
      <sz val="11"/>
      <name val="Times New Roman"/>
      <family val="1"/>
    </font>
    <font>
      <sz val="11"/>
      <color indexed="8"/>
      <name val="Calibri"/>
      <family val="2"/>
      <charset val="163"/>
    </font>
    <font>
      <b/>
      <sz val="11"/>
      <name val="Calibri"/>
      <family val="2"/>
      <scheme val="minor"/>
    </font>
    <font>
      <i/>
      <sz val="12"/>
      <name val="Times New Roman"/>
      <family val="1"/>
    </font>
    <font>
      <sz val="12"/>
      <name val="Calibri"/>
      <family val="2"/>
      <charset val="163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164" fontId="3" fillId="0" borderId="0" applyFont="0" applyFill="0" applyBorder="0" applyAlignment="0" applyProtection="0"/>
    <xf numFmtId="0" fontId="7" fillId="0" borderId="0"/>
    <xf numFmtId="0" fontId="7" fillId="0" borderId="0"/>
    <xf numFmtId="0" fontId="8" fillId="0" borderId="0"/>
    <xf numFmtId="0" fontId="9" fillId="0" borderId="0"/>
    <xf numFmtId="43" fontId="10" fillId="0" borderId="0" applyFont="0" applyFill="0" applyBorder="0" applyAlignment="0" applyProtection="0"/>
    <xf numFmtId="0" fontId="10" fillId="0" borderId="0"/>
    <xf numFmtId="0" fontId="7" fillId="0" borderId="0"/>
    <xf numFmtId="0" fontId="2" fillId="0" borderId="0"/>
    <xf numFmtId="164" fontId="24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5" fillId="0" borderId="0" xfId="0" applyFont="1" applyAlignment="1">
      <alignment vertical="center"/>
    </xf>
    <xf numFmtId="0" fontId="15" fillId="0" borderId="0" xfId="7" applyFont="1" applyAlignment="1">
      <alignment vertical="center"/>
    </xf>
    <xf numFmtId="0" fontId="16" fillId="0" borderId="0" xfId="7" applyFont="1" applyAlignment="1">
      <alignment vertical="center"/>
    </xf>
    <xf numFmtId="0" fontId="17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vertical="top" wrapText="1"/>
    </xf>
    <xf numFmtId="0" fontId="18" fillId="0" borderId="0" xfId="0" applyFont="1" applyAlignment="1">
      <alignment vertical="top"/>
    </xf>
    <xf numFmtId="3" fontId="20" fillId="0" borderId="0" xfId="0" applyNumberFormat="1" applyFont="1"/>
    <xf numFmtId="3" fontId="21" fillId="0" borderId="0" xfId="0" applyNumberFormat="1" applyFont="1"/>
    <xf numFmtId="165" fontId="5" fillId="0" borderId="0" xfId="1" applyNumberFormat="1" applyFont="1" applyFill="1" applyAlignment="1">
      <alignment vertical="center"/>
    </xf>
    <xf numFmtId="0" fontId="19" fillId="0" borderId="1" xfId="0" applyFont="1" applyBorder="1" applyAlignment="1">
      <alignment horizontal="center" vertical="center" wrapText="1"/>
    </xf>
    <xf numFmtId="166" fontId="19" fillId="0" borderId="1" xfId="6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5" fontId="5" fillId="0" borderId="1" xfId="1" applyNumberFormat="1" applyFont="1" applyFill="1" applyBorder="1" applyAlignment="1">
      <alignment vertical="center"/>
    </xf>
    <xf numFmtId="0" fontId="18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4" applyFont="1" applyBorder="1" applyAlignment="1" applyProtection="1">
      <alignment vertical="center" wrapText="1"/>
      <protection locked="0"/>
    </xf>
    <xf numFmtId="0" fontId="5" fillId="0" borderId="1" xfId="0" applyFont="1" applyBorder="1" applyAlignment="1">
      <alignment vertical="center"/>
    </xf>
    <xf numFmtId="0" fontId="5" fillId="0" borderId="1" xfId="2" applyFont="1" applyBorder="1" applyAlignment="1">
      <alignment horizontal="center" vertical="center" wrapText="1"/>
    </xf>
    <xf numFmtId="3" fontId="20" fillId="0" borderId="0" xfId="0" applyNumberFormat="1" applyFont="1" applyAlignment="1">
      <alignment wrapText="1"/>
    </xf>
    <xf numFmtId="3" fontId="21" fillId="0" borderId="0" xfId="0" applyNumberFormat="1" applyFont="1" applyAlignment="1">
      <alignment wrapText="1"/>
    </xf>
    <xf numFmtId="0" fontId="5" fillId="0" borderId="0" xfId="0" applyFont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23" fillId="0" borderId="0" xfId="0" applyFont="1" applyAlignment="1">
      <alignment vertical="center" wrapText="1"/>
    </xf>
    <xf numFmtId="3" fontId="20" fillId="0" borderId="0" xfId="0" quotePrefix="1" applyNumberFormat="1" applyFont="1"/>
    <xf numFmtId="3" fontId="20" fillId="0" borderId="0" xfId="0" quotePrefix="1" applyNumberFormat="1" applyFont="1" applyAlignment="1">
      <alignment wrapText="1"/>
    </xf>
    <xf numFmtId="3" fontId="22" fillId="0" borderId="0" xfId="0" applyNumberFormat="1" applyFont="1"/>
    <xf numFmtId="0" fontId="5" fillId="0" borderId="1" xfId="0" applyFont="1" applyBorder="1" applyAlignment="1">
      <alignment wrapText="1"/>
    </xf>
    <xf numFmtId="0" fontId="15" fillId="0" borderId="1" xfId="7" applyFont="1" applyBorder="1" applyAlignment="1">
      <alignment vertical="center"/>
    </xf>
    <xf numFmtId="0" fontId="6" fillId="0" borderId="1" xfId="7" applyFont="1" applyBorder="1" applyAlignment="1">
      <alignment vertical="center"/>
    </xf>
    <xf numFmtId="0" fontId="6" fillId="0" borderId="1" xfId="7" applyFont="1" applyBorder="1" applyAlignment="1">
      <alignment horizontal="left" vertical="center"/>
    </xf>
    <xf numFmtId="166" fontId="6" fillId="0" borderId="1" xfId="6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vertical="center"/>
    </xf>
    <xf numFmtId="166" fontId="4" fillId="0" borderId="1" xfId="6" applyNumberFormat="1" applyFont="1" applyFill="1" applyBorder="1" applyAlignment="1" applyProtection="1">
      <alignment vertical="center" wrapText="1"/>
      <protection locked="0"/>
    </xf>
    <xf numFmtId="166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166" fontId="6" fillId="0" borderId="1" xfId="0" applyNumberFormat="1" applyFont="1" applyBorder="1" applyAlignment="1">
      <alignment horizontal="left" vertical="center"/>
    </xf>
    <xf numFmtId="0" fontId="19" fillId="0" borderId="0" xfId="0" applyFont="1" applyAlignment="1">
      <alignment horizontal="centerContinuous" vertical="center" wrapText="1"/>
    </xf>
    <xf numFmtId="0" fontId="18" fillId="0" borderId="0" xfId="0" applyFont="1" applyAlignment="1">
      <alignment horizontal="centerContinuous"/>
    </xf>
    <xf numFmtId="0" fontId="18" fillId="0" borderId="0" xfId="0" applyFont="1" applyAlignment="1">
      <alignment horizontal="centerContinuous" vertical="top" wrapText="1"/>
    </xf>
    <xf numFmtId="3" fontId="18" fillId="0" borderId="1" xfId="0" applyNumberFormat="1" applyFont="1" applyBorder="1"/>
    <xf numFmtId="0" fontId="25" fillId="0" borderId="1" xfId="0" applyFont="1" applyBorder="1"/>
    <xf numFmtId="3" fontId="25" fillId="0" borderId="1" xfId="0" applyNumberFormat="1" applyFont="1" applyBorder="1"/>
    <xf numFmtId="0" fontId="26" fillId="0" borderId="0" xfId="0" applyFont="1" applyAlignment="1">
      <alignment horizontal="centerContinuous" vertical="center"/>
    </xf>
    <xf numFmtId="0" fontId="27" fillId="0" borderId="0" xfId="0" applyFont="1" applyAlignment="1">
      <alignment horizontal="centerContinuous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/>
    </xf>
    <xf numFmtId="0" fontId="18" fillId="0" borderId="1" xfId="0" applyFont="1" applyBorder="1" applyAlignment="1">
      <alignment wrapText="1"/>
    </xf>
    <xf numFmtId="165" fontId="18" fillId="0" borderId="1" xfId="0" applyNumberFormat="1" applyFont="1" applyBorder="1"/>
  </cellXfs>
  <cellStyles count="12">
    <cellStyle name="Comma" xfId="1" builtinId="3"/>
    <cellStyle name="Comma 2" xfId="10" xr:uid="{02CCD280-D339-4EE5-8753-B9DFA3817F71}"/>
    <cellStyle name="Comma 3 2" xfId="6" xr:uid="{232EFF46-BEA3-4473-9DE0-0FBBAA7A31A9}"/>
    <cellStyle name="Ledger 17 x 11 in" xfId="4" xr:uid="{6FAEC070-762D-4AC8-8FB3-D550342A6043}"/>
    <cellStyle name="Normal" xfId="0" builtinId="0"/>
    <cellStyle name="Normal 2" xfId="2" xr:uid="{940A1E0B-585B-457A-A1B1-4785FF2B4F99}"/>
    <cellStyle name="Normal 2 2" xfId="9" xr:uid="{99DF8529-58ED-43DE-BBBA-07BF4C600A77}"/>
    <cellStyle name="Normal 2 3" xfId="11" xr:uid="{70ED0CFB-5696-4492-B865-6A314FF77903}"/>
    <cellStyle name="Normal 3" xfId="8" xr:uid="{C3B2CFED-1365-4992-BE73-F402B7FA8DC0}"/>
    <cellStyle name="Normal 3 2" xfId="5" xr:uid="{DFF13CB8-60BB-4124-8114-6956AC06DC69}"/>
    <cellStyle name="Normal 3 3" xfId="7" xr:uid="{35AB6C62-4839-441C-89E4-EBF726465EB6}"/>
    <cellStyle name="Normal 7" xfId="3" xr:uid="{215CC446-2E3F-4A19-A0BE-B5F3D0735760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6.SGK%20m&#7899;i\0.Bao%20cao\BC%20UY%20BAN%20KIEM%20TRA%20DANG%20UY%202021\Bieu%20so%20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6.SGK%20m&#7899;i\0.Bao%20cao\BC%20UY%20BAN%20KIEM%20TRA%20DANG%20UY%202021\Bieu%20so%204%20HUYEN%20T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i\Documents\Zalo%20Received%20Files\tong%20hop%20san%20luong%20phat%20hanh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6.SGK%20m&#7899;i\5.%20GIA%20SGK%20moi\Danh%20m&#7909;c%20s&#225;ch%20NHA%20DA%20NANG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6.SGK%20m&#7899;i\5.%20GIA%20SGK%20moi\TINH%20GIA\L&#7899;p%204%208%2011\SHS%204811\CAN%20CU%20TINH%20GIA\00.%20DANH%20MUC%20SHS%204%208%2011_TKBT%20CHOT%2013.4.23%20CO%20MA%20SACH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6.SGK%20m&#7899;i\5.%20GIA%20SGK%20moi\TINH%20GIA\01.%20PHUONG%20AN%20GIA%20SGK%20GUI%20BGD&#272;T%20L2.204%20THEO%20GIA%20TRAN\00.%20BANG%20TONG%20HOP%20GIA%20SACH%20CAC%20BO%20SACH%2011.11.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ng hop"/>
      <sheetName val="HN 2018"/>
      <sheetName val="HN 2019"/>
      <sheetName val="HN 2020"/>
      <sheetName val="HN 2021"/>
      <sheetName val="Đà Nẵng"/>
      <sheetName val="2018 HCM"/>
      <sheetName val="2019HCM"/>
      <sheetName val="2020 HCM"/>
      <sheetName val="2021 HCM"/>
      <sheetName val="Cần thơ"/>
      <sheetName val="Sheet13"/>
    </sheetNames>
    <sheetDataSet>
      <sheetData sheetId="0" refreshError="1">
        <row r="701">
          <cell r="D701" t="str">
            <v>G1HH2E001</v>
          </cell>
        </row>
        <row r="702">
          <cell r="D702" t="str">
            <v>G1HH2G001</v>
          </cell>
        </row>
        <row r="704">
          <cell r="D704" t="str">
            <v>G1HH2T001</v>
          </cell>
        </row>
        <row r="705">
          <cell r="D705" t="str">
            <v>G1HH2T002</v>
          </cell>
        </row>
        <row r="710">
          <cell r="D710" t="str">
            <v>G3HH2Q001</v>
          </cell>
        </row>
        <row r="738">
          <cell r="D738" t="str">
            <v>G1HH6U001</v>
          </cell>
        </row>
        <row r="741">
          <cell r="D741" t="str">
            <v>G3HH6E001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ng hop"/>
      <sheetName val="HN 2018"/>
      <sheetName val="HN 2019"/>
      <sheetName val="HN 2020"/>
      <sheetName val="HN 2021"/>
      <sheetName val="Đà Nẵng"/>
      <sheetName val="2018 HCM"/>
      <sheetName val="2019HCM"/>
      <sheetName val="2020 HCM"/>
      <sheetName val="2021 HCM"/>
      <sheetName val="Cần thơ"/>
      <sheetName val="Tỷ lệ PB L2 L6"/>
    </sheetNames>
    <sheetDataSet>
      <sheetData sheetId="0" refreshError="1">
        <row r="816">
          <cell r="D816" t="str">
            <v>G2HH2V001</v>
          </cell>
        </row>
        <row r="817">
          <cell r="D817" t="str">
            <v>G2HH2V002</v>
          </cell>
        </row>
        <row r="818">
          <cell r="D818" t="str">
            <v>G2HH2T001</v>
          </cell>
        </row>
        <row r="819">
          <cell r="D819" t="str">
            <v>G2HH2T002</v>
          </cell>
        </row>
        <row r="823">
          <cell r="D823" t="str">
            <v>G4HH2M001</v>
          </cell>
        </row>
        <row r="824">
          <cell r="D824" t="str">
            <v>G4HH2Q001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n Tho"/>
      <sheetName val="HCM"/>
      <sheetName val="HN"/>
      <sheetName val="DN"/>
      <sheetName val="Tông hop"/>
      <sheetName val="Tông hop (final)"/>
      <sheetName val="B03 CQVP TAI BAN "/>
      <sheetName val="TH 1263710"/>
      <sheetName val="TH 4811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19">
          <cell r="B219" t="str">
            <v>G1HH4C001</v>
          </cell>
        </row>
        <row r="254">
          <cell r="B254" t="str">
            <v>G1HH8T001</v>
          </cell>
        </row>
        <row r="255">
          <cell r="B255" t="str">
            <v>G1HH8T002</v>
          </cell>
        </row>
        <row r="595">
          <cell r="B595" t="str">
            <v>G3HH8E001</v>
          </cell>
        </row>
        <row r="597">
          <cell r="B597" t="str">
            <v>G3HH8R001</v>
          </cell>
        </row>
      </sheetData>
      <sheetData sheetId="6" refreshError="1"/>
      <sheetData sheetId="7" refreshError="1"/>
      <sheetData sheetId="8" refreshError="1">
        <row r="14">
          <cell r="C14" t="str">
            <v>G2HH4C001</v>
          </cell>
        </row>
        <row r="18">
          <cell r="C18" t="str">
            <v>G4HH4M001</v>
          </cell>
        </row>
        <row r="19">
          <cell r="C19" t="str">
            <v>G2HH4M001</v>
          </cell>
        </row>
        <row r="23">
          <cell r="C23" t="str">
            <v>G2HH4K001</v>
          </cell>
        </row>
        <row r="24">
          <cell r="C24" t="str">
            <v>G2HH4Q001</v>
          </cell>
        </row>
        <row r="25">
          <cell r="C25" t="str">
            <v>G4HH4Q001</v>
          </cell>
        </row>
        <row r="26">
          <cell r="C26" t="str">
            <v>G2HH4V001</v>
          </cell>
        </row>
        <row r="27">
          <cell r="C27" t="str">
            <v>G2HH4V002</v>
          </cell>
        </row>
        <row r="137">
          <cell r="C137" t="str">
            <v>G4HHYQ001</v>
          </cell>
        </row>
        <row r="138">
          <cell r="C138" t="str">
            <v>G2HHYQ001</v>
          </cell>
        </row>
        <row r="145">
          <cell r="C145" t="str">
            <v>G2HHYT003</v>
          </cell>
        </row>
      </sheetData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</sheetNames>
    <sheetDataSet>
      <sheetData sheetId="0" refreshError="1">
        <row r="804">
          <cell r="A804" t="str">
            <v>G3HH5K002</v>
          </cell>
        </row>
        <row r="836">
          <cell r="A836" t="str">
            <v>G2HH9E002</v>
          </cell>
        </row>
        <row r="840">
          <cell r="A840" t="str">
            <v>G2HH9M002</v>
          </cell>
        </row>
        <row r="842">
          <cell r="A842" t="str">
            <v>G2HH9R002</v>
          </cell>
        </row>
        <row r="848">
          <cell r="A848" t="str">
            <v>G4HH9M002</v>
          </cell>
        </row>
        <row r="849">
          <cell r="A849" t="str">
            <v>G4HH9Q002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XB"/>
      <sheetName val="data masach"/>
      <sheetName val="SHS 4-8-11_KN"/>
      <sheetName val="SHS 4-8-11_CTST"/>
    </sheetNames>
    <sheetDataSet>
      <sheetData sheetId="0" refreshError="1"/>
      <sheetData sheetId="1" refreshError="1"/>
      <sheetData sheetId="2" refreshError="1">
        <row r="39">
          <cell r="D39" t="str">
            <v>G1HHYT001</v>
          </cell>
        </row>
        <row r="80">
          <cell r="D80" t="str">
            <v>G2HHYE001</v>
          </cell>
        </row>
      </sheetData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NG HOP SO SANH GIA 2024 "/>
      <sheetName val="TH BC TTCP"/>
      <sheetName val="QĐ 3480 TA"/>
      <sheetName val="QĐ 3480 TV"/>
      <sheetName val="SO SANH CTST va CANH DIEU"/>
      <sheetName val="CHAN TROI LOP 11"/>
    </sheetNames>
    <sheetDataSet>
      <sheetData sheetId="0" refreshError="1">
        <row r="7">
          <cell r="B7" t="str">
            <v>G1HH1V001</v>
          </cell>
        </row>
        <row r="291">
          <cell r="C291" t="str">
            <v>G4HHZQ002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6BC48-2C30-468E-8D40-01ABB801FF85}">
  <dimension ref="A1:J170"/>
  <sheetViews>
    <sheetView tabSelected="1" topLeftCell="A113" workbookViewId="0">
      <selection activeCell="L20" sqref="L20"/>
    </sheetView>
  </sheetViews>
  <sheetFormatPr defaultColWidth="9" defaultRowHeight="14.4"/>
  <cols>
    <col min="1" max="1" width="8.33203125" style="7" customWidth="1"/>
    <col min="2" max="2" width="13.88671875" style="30" customWidth="1"/>
    <col min="3" max="3" width="54.5546875" style="30" hidden="1" customWidth="1"/>
    <col min="4" max="4" width="28.44140625" style="7" customWidth="1"/>
    <col min="5" max="5" width="10.33203125" style="7" customWidth="1"/>
    <col min="6" max="6" width="11.109375" style="7" customWidth="1"/>
    <col min="7" max="7" width="11.77734375" style="7" customWidth="1"/>
    <col min="8" max="8" width="10.33203125" style="7" customWidth="1"/>
    <col min="9" max="9" width="12.6640625" style="7" customWidth="1"/>
    <col min="10" max="10" width="13" style="7" customWidth="1"/>
    <col min="11" max="16384" width="9" style="7"/>
  </cols>
  <sheetData>
    <row r="1" spans="1:10">
      <c r="A1" s="11" t="s">
        <v>309</v>
      </c>
      <c r="B1" s="26"/>
      <c r="C1" s="26"/>
      <c r="D1" s="10"/>
      <c r="E1" s="11" t="s">
        <v>230</v>
      </c>
      <c r="F1" s="11"/>
      <c r="G1" s="11"/>
      <c r="H1" s="11"/>
    </row>
    <row r="2" spans="1:10">
      <c r="A2" s="11" t="s">
        <v>313</v>
      </c>
      <c r="B2" s="27"/>
      <c r="C2" s="27"/>
      <c r="D2" s="11"/>
      <c r="E2" s="11" t="s">
        <v>314</v>
      </c>
      <c r="F2" s="11"/>
      <c r="G2" s="11"/>
      <c r="H2" s="11"/>
    </row>
    <row r="3" spans="1:10" hidden="1">
      <c r="A3" s="35"/>
      <c r="B3" s="36"/>
      <c r="C3" s="36"/>
      <c r="D3" s="35"/>
      <c r="E3" s="35"/>
      <c r="F3" s="35"/>
      <c r="G3" s="35"/>
      <c r="H3" s="35"/>
    </row>
    <row r="4" spans="1:10">
      <c r="A4" s="35"/>
      <c r="B4" s="36"/>
      <c r="C4" s="36"/>
      <c r="D4" s="35"/>
      <c r="E4" s="37"/>
      <c r="F4" s="37"/>
      <c r="G4" s="37"/>
      <c r="H4" s="37"/>
    </row>
    <row r="5" spans="1:10" ht="0.45" customHeight="1">
      <c r="A5" s="1"/>
      <c r="B5" s="28"/>
      <c r="C5" s="28"/>
      <c r="D5" s="1"/>
      <c r="E5" s="1"/>
      <c r="F5" s="12"/>
      <c r="G5" s="12"/>
    </row>
    <row r="6" spans="1:10" ht="21" customHeight="1">
      <c r="A6" s="48" t="s">
        <v>231</v>
      </c>
      <c r="B6" s="48"/>
      <c r="C6" s="48"/>
      <c r="D6" s="48"/>
      <c r="E6" s="48"/>
      <c r="F6" s="48"/>
      <c r="G6" s="48"/>
      <c r="H6" s="49"/>
    </row>
    <row r="7" spans="1:10" ht="16.95" customHeight="1">
      <c r="A7" s="33" t="s">
        <v>236</v>
      </c>
      <c r="B7" s="34"/>
      <c r="C7" s="34"/>
      <c r="D7" s="33"/>
      <c r="E7" s="33"/>
      <c r="F7" s="33"/>
      <c r="G7" s="33"/>
    </row>
    <row r="8" spans="1:10" ht="16.95" customHeight="1">
      <c r="A8" s="31"/>
      <c r="B8" s="32"/>
      <c r="C8" s="32"/>
      <c r="D8" s="31"/>
      <c r="E8" s="31"/>
      <c r="F8" s="31"/>
      <c r="G8" s="31"/>
    </row>
    <row r="9" spans="1:10" ht="16.95" customHeight="1">
      <c r="A9" s="54" t="s">
        <v>232</v>
      </c>
      <c r="B9" s="54"/>
      <c r="C9" s="54"/>
      <c r="D9" s="54"/>
      <c r="E9" s="54"/>
      <c r="F9" s="54"/>
      <c r="G9" s="54"/>
      <c r="H9" s="55"/>
    </row>
    <row r="10" spans="1:10" ht="16.95" customHeight="1">
      <c r="A10" s="31"/>
      <c r="B10" s="32"/>
      <c r="C10" s="32"/>
      <c r="D10" s="31"/>
      <c r="E10" s="31"/>
      <c r="F10" s="31"/>
      <c r="G10" s="31"/>
    </row>
    <row r="11" spans="1:10" ht="39.75" customHeight="1">
      <c r="A11" s="13" t="s">
        <v>0</v>
      </c>
      <c r="B11" s="13" t="s">
        <v>1</v>
      </c>
      <c r="C11" s="13"/>
      <c r="D11" s="13" t="s">
        <v>2</v>
      </c>
      <c r="E11" s="13" t="s">
        <v>223</v>
      </c>
      <c r="F11" s="14" t="s">
        <v>233</v>
      </c>
      <c r="G11" s="14" t="s">
        <v>234</v>
      </c>
      <c r="H11" s="14" t="s">
        <v>235</v>
      </c>
      <c r="I11" s="58" t="s">
        <v>315</v>
      </c>
      <c r="J11" s="58" t="s">
        <v>316</v>
      </c>
    </row>
    <row r="12" spans="1:10" s="2" customFormat="1" ht="18.45" customHeight="1">
      <c r="A12" s="40" t="s">
        <v>187</v>
      </c>
      <c r="B12" s="40"/>
      <c r="C12" s="40"/>
      <c r="D12" s="40"/>
      <c r="E12" s="40"/>
      <c r="F12" s="40"/>
      <c r="G12" s="40"/>
      <c r="H12" s="39"/>
      <c r="I12" s="39"/>
      <c r="J12" s="39"/>
    </row>
    <row r="13" spans="1:10" s="2" customFormat="1" ht="18.45" customHeight="1">
      <c r="A13" s="40" t="s">
        <v>212</v>
      </c>
      <c r="B13" s="40"/>
      <c r="C13" s="40"/>
      <c r="D13" s="40"/>
      <c r="E13" s="41"/>
      <c r="F13" s="41"/>
      <c r="G13" s="42"/>
      <c r="H13" s="39"/>
      <c r="I13" s="39"/>
      <c r="J13" s="39"/>
    </row>
    <row r="14" spans="1:10" ht="16.350000000000001" customHeight="1">
      <c r="A14" s="15">
        <v>1</v>
      </c>
      <c r="B14" s="16" t="s">
        <v>3</v>
      </c>
      <c r="C14" s="16" t="s">
        <v>237</v>
      </c>
      <c r="D14" s="17" t="s">
        <v>228</v>
      </c>
      <c r="E14" s="16" t="s">
        <v>224</v>
      </c>
      <c r="F14" s="18">
        <v>16000</v>
      </c>
      <c r="G14" s="18">
        <v>14000</v>
      </c>
      <c r="H14" s="51">
        <v>1476</v>
      </c>
      <c r="I14" s="59">
        <f>F14*H14</f>
        <v>23616000</v>
      </c>
      <c r="J14" s="59">
        <f>G14*H14</f>
        <v>20664000</v>
      </c>
    </row>
    <row r="15" spans="1:10" ht="16.350000000000001" customHeight="1">
      <c r="A15" s="15">
        <v>2</v>
      </c>
      <c r="B15" s="16" t="s">
        <v>4</v>
      </c>
      <c r="C15" s="16" t="s">
        <v>238</v>
      </c>
      <c r="D15" s="17" t="s">
        <v>229</v>
      </c>
      <c r="E15" s="16" t="s">
        <v>224</v>
      </c>
      <c r="F15" s="18">
        <v>15000</v>
      </c>
      <c r="G15" s="18">
        <v>12900</v>
      </c>
      <c r="H15" s="51">
        <v>1159</v>
      </c>
      <c r="I15" s="59">
        <f t="shared" ref="I15:I78" si="0">F15*H15</f>
        <v>17385000</v>
      </c>
      <c r="J15" s="59">
        <f t="shared" ref="J15:J78" si="1">G15*H15</f>
        <v>14951100</v>
      </c>
    </row>
    <row r="16" spans="1:10" s="3" customFormat="1" ht="12.75" customHeight="1">
      <c r="A16" s="40" t="s">
        <v>211</v>
      </c>
      <c r="B16" s="40"/>
      <c r="C16" s="40"/>
      <c r="D16" s="40"/>
      <c r="E16" s="41"/>
      <c r="F16" s="41"/>
      <c r="G16" s="42"/>
      <c r="H16" s="51">
        <v>0</v>
      </c>
      <c r="I16" s="59">
        <f t="shared" si="0"/>
        <v>0</v>
      </c>
      <c r="J16" s="59">
        <f t="shared" si="1"/>
        <v>0</v>
      </c>
    </row>
    <row r="17" spans="1:10" ht="16.350000000000001" customHeight="1">
      <c r="A17" s="15">
        <v>3</v>
      </c>
      <c r="B17" s="16" t="s">
        <v>111</v>
      </c>
      <c r="C17" s="16" t="s">
        <v>239</v>
      </c>
      <c r="D17" s="17" t="s">
        <v>226</v>
      </c>
      <c r="E17" s="16" t="s">
        <v>225</v>
      </c>
      <c r="F17" s="18">
        <v>28000</v>
      </c>
      <c r="G17" s="18">
        <v>27000</v>
      </c>
      <c r="H17" s="51">
        <v>1639</v>
      </c>
      <c r="I17" s="59">
        <f t="shared" si="0"/>
        <v>45892000</v>
      </c>
      <c r="J17" s="59">
        <f t="shared" si="1"/>
        <v>44253000</v>
      </c>
    </row>
    <row r="18" spans="1:10" ht="16.350000000000001" customHeight="1">
      <c r="A18" s="15">
        <v>4</v>
      </c>
      <c r="B18" s="16" t="s">
        <v>112</v>
      </c>
      <c r="C18" s="16" t="s">
        <v>240</v>
      </c>
      <c r="D18" s="17" t="s">
        <v>227</v>
      </c>
      <c r="E18" s="16" t="s">
        <v>225</v>
      </c>
      <c r="F18" s="18">
        <v>26000</v>
      </c>
      <c r="G18" s="18">
        <v>24100</v>
      </c>
      <c r="H18" s="51">
        <v>2354</v>
      </c>
      <c r="I18" s="59">
        <f t="shared" si="0"/>
        <v>61204000</v>
      </c>
      <c r="J18" s="59">
        <f t="shared" si="1"/>
        <v>56731400</v>
      </c>
    </row>
    <row r="19" spans="1:10" ht="16.350000000000001" customHeight="1">
      <c r="A19" s="15">
        <v>5</v>
      </c>
      <c r="B19" s="16" t="s">
        <v>113</v>
      </c>
      <c r="C19" s="16" t="s">
        <v>241</v>
      </c>
      <c r="D19" s="17" t="s">
        <v>5</v>
      </c>
      <c r="E19" s="16" t="s">
        <v>225</v>
      </c>
      <c r="F19" s="18">
        <v>10000</v>
      </c>
      <c r="G19" s="18">
        <v>9600</v>
      </c>
      <c r="H19" s="51">
        <v>1878</v>
      </c>
      <c r="I19" s="59">
        <f t="shared" si="0"/>
        <v>18780000</v>
      </c>
      <c r="J19" s="59">
        <f t="shared" si="1"/>
        <v>18028800</v>
      </c>
    </row>
    <row r="20" spans="1:10" ht="16.350000000000001" customHeight="1">
      <c r="A20" s="15">
        <v>6</v>
      </c>
      <c r="B20" s="16" t="s">
        <v>114</v>
      </c>
      <c r="C20" s="16" t="s">
        <v>242</v>
      </c>
      <c r="D20" s="17" t="s">
        <v>6</v>
      </c>
      <c r="E20" s="16" t="s">
        <v>225</v>
      </c>
      <c r="F20" s="18">
        <v>16000</v>
      </c>
      <c r="G20" s="18">
        <v>13500</v>
      </c>
      <c r="H20" s="51">
        <v>2197</v>
      </c>
      <c r="I20" s="59">
        <f t="shared" si="0"/>
        <v>35152000</v>
      </c>
      <c r="J20" s="59">
        <f t="shared" si="1"/>
        <v>29659500</v>
      </c>
    </row>
    <row r="21" spans="1:10" s="3" customFormat="1" ht="12.75" customHeight="1">
      <c r="A21" s="40" t="s">
        <v>188</v>
      </c>
      <c r="B21" s="40"/>
      <c r="C21" s="40"/>
      <c r="D21" s="40"/>
      <c r="E21" s="40"/>
      <c r="F21" s="40"/>
      <c r="G21" s="40"/>
      <c r="H21" s="51">
        <v>0</v>
      </c>
      <c r="I21" s="59">
        <f t="shared" si="0"/>
        <v>0</v>
      </c>
      <c r="J21" s="59">
        <f t="shared" si="1"/>
        <v>0</v>
      </c>
    </row>
    <row r="22" spans="1:10" s="4" customFormat="1" ht="12.75" customHeight="1">
      <c r="A22" s="43" t="s">
        <v>189</v>
      </c>
      <c r="B22" s="43"/>
      <c r="C22" s="43"/>
      <c r="D22" s="43"/>
      <c r="E22" s="43"/>
      <c r="F22" s="44"/>
      <c r="G22" s="45"/>
      <c r="H22" s="51">
        <v>0</v>
      </c>
      <c r="I22" s="59">
        <f t="shared" si="0"/>
        <v>0</v>
      </c>
      <c r="J22" s="59">
        <f t="shared" si="1"/>
        <v>0</v>
      </c>
    </row>
    <row r="23" spans="1:10" ht="16.350000000000001" customHeight="1">
      <c r="A23" s="15">
        <v>7</v>
      </c>
      <c r="B23" s="16" t="str">
        <f>'[1]Tong hop'!$D$704</f>
        <v>G1HH2T001</v>
      </c>
      <c r="C23" s="16" t="s">
        <v>243</v>
      </c>
      <c r="D23" s="17" t="s">
        <v>8</v>
      </c>
      <c r="E23" s="16" t="s">
        <v>224</v>
      </c>
      <c r="F23" s="18">
        <v>19000</v>
      </c>
      <c r="G23" s="18">
        <v>17300</v>
      </c>
      <c r="H23" s="51">
        <v>4305</v>
      </c>
      <c r="I23" s="59">
        <f t="shared" si="0"/>
        <v>81795000</v>
      </c>
      <c r="J23" s="59">
        <f t="shared" si="1"/>
        <v>74476500</v>
      </c>
    </row>
    <row r="24" spans="1:10" ht="16.350000000000001" customHeight="1">
      <c r="A24" s="15">
        <v>8</v>
      </c>
      <c r="B24" s="16" t="str">
        <f>'[1]Tong hop'!$D$705</f>
        <v>G1HH2T002</v>
      </c>
      <c r="C24" s="16" t="s">
        <v>244</v>
      </c>
      <c r="D24" s="17" t="s">
        <v>9</v>
      </c>
      <c r="E24" s="16" t="s">
        <v>224</v>
      </c>
      <c r="F24" s="18">
        <v>19000</v>
      </c>
      <c r="G24" s="18">
        <v>17000</v>
      </c>
      <c r="H24" s="51">
        <v>4539</v>
      </c>
      <c r="I24" s="59">
        <f t="shared" si="0"/>
        <v>86241000</v>
      </c>
      <c r="J24" s="59">
        <f t="shared" si="1"/>
        <v>77163000</v>
      </c>
    </row>
    <row r="25" spans="1:10" ht="16.350000000000001" customHeight="1">
      <c r="A25" s="15">
        <v>9</v>
      </c>
      <c r="B25" s="16" t="str">
        <f>'[1]Tong hop'!$D$702</f>
        <v>G1HH2G001</v>
      </c>
      <c r="C25" s="16" t="s">
        <v>245</v>
      </c>
      <c r="D25" s="17" t="s">
        <v>10</v>
      </c>
      <c r="E25" s="16" t="s">
        <v>224</v>
      </c>
      <c r="F25" s="18">
        <v>10000</v>
      </c>
      <c r="G25" s="18">
        <v>9900</v>
      </c>
      <c r="H25" s="51">
        <v>560</v>
      </c>
      <c r="I25" s="59">
        <f t="shared" si="0"/>
        <v>5600000</v>
      </c>
      <c r="J25" s="59">
        <f t="shared" si="1"/>
        <v>5544000</v>
      </c>
    </row>
    <row r="26" spans="1:10" ht="16.350000000000001" customHeight="1">
      <c r="A26" s="15">
        <v>10</v>
      </c>
      <c r="B26" s="16" t="str">
        <f>'[1]Tong hop'!$D$710</f>
        <v>G3HH2Q001</v>
      </c>
      <c r="C26" s="16" t="s">
        <v>246</v>
      </c>
      <c r="D26" s="17" t="s">
        <v>12</v>
      </c>
      <c r="E26" s="16" t="s">
        <v>224</v>
      </c>
      <c r="F26" s="18">
        <v>14000</v>
      </c>
      <c r="G26" s="18">
        <v>13900</v>
      </c>
      <c r="H26" s="51">
        <v>943</v>
      </c>
      <c r="I26" s="59">
        <f t="shared" si="0"/>
        <v>13202000</v>
      </c>
      <c r="J26" s="59">
        <f t="shared" si="1"/>
        <v>13107700</v>
      </c>
    </row>
    <row r="27" spans="1:10" s="4" customFormat="1" ht="12.75" customHeight="1">
      <c r="A27" s="43" t="s">
        <v>210</v>
      </c>
      <c r="B27" s="43"/>
      <c r="C27" s="43"/>
      <c r="D27" s="43"/>
      <c r="E27" s="43"/>
      <c r="F27" s="44"/>
      <c r="G27" s="45"/>
      <c r="H27" s="51">
        <v>0</v>
      </c>
      <c r="I27" s="59">
        <f t="shared" si="0"/>
        <v>0</v>
      </c>
      <c r="J27" s="59">
        <f t="shared" si="1"/>
        <v>0</v>
      </c>
    </row>
    <row r="28" spans="1:10" ht="16.350000000000001" customHeight="1">
      <c r="A28" s="15">
        <v>11</v>
      </c>
      <c r="B28" s="16" t="str">
        <f>'[2]Tong hop'!$D$817</f>
        <v>G2HH2V002</v>
      </c>
      <c r="C28" s="16"/>
      <c r="D28" s="17" t="s">
        <v>7</v>
      </c>
      <c r="E28" s="16" t="s">
        <v>225</v>
      </c>
      <c r="F28" s="18">
        <v>21000</v>
      </c>
      <c r="G28" s="18">
        <v>20900</v>
      </c>
      <c r="H28" s="51">
        <v>0</v>
      </c>
      <c r="I28" s="59">
        <f t="shared" si="0"/>
        <v>0</v>
      </c>
      <c r="J28" s="59">
        <f t="shared" si="1"/>
        <v>0</v>
      </c>
    </row>
    <row r="29" spans="1:10" ht="16.350000000000001" customHeight="1">
      <c r="A29" s="15">
        <v>12</v>
      </c>
      <c r="B29" s="16" t="str">
        <f>'[2]Tong hop'!$D$818</f>
        <v>G2HH2T001</v>
      </c>
      <c r="C29" s="16"/>
      <c r="D29" s="17" t="s">
        <v>8</v>
      </c>
      <c r="E29" s="16" t="s">
        <v>225</v>
      </c>
      <c r="F29" s="18">
        <v>19000</v>
      </c>
      <c r="G29" s="18">
        <v>18300</v>
      </c>
      <c r="H29" s="51">
        <v>0</v>
      </c>
      <c r="I29" s="59">
        <f t="shared" si="0"/>
        <v>0</v>
      </c>
      <c r="J29" s="59">
        <f t="shared" si="1"/>
        <v>0</v>
      </c>
    </row>
    <row r="30" spans="1:10" ht="16.350000000000001" customHeight="1">
      <c r="A30" s="15">
        <v>13</v>
      </c>
      <c r="B30" s="16" t="str">
        <f>'[2]Tong hop'!$D$819</f>
        <v>G2HH2T002</v>
      </c>
      <c r="C30" s="16"/>
      <c r="D30" s="17" t="s">
        <v>9</v>
      </c>
      <c r="E30" s="16" t="s">
        <v>225</v>
      </c>
      <c r="F30" s="18">
        <v>17000</v>
      </c>
      <c r="G30" s="18">
        <v>16000</v>
      </c>
      <c r="H30" s="51">
        <v>0</v>
      </c>
      <c r="I30" s="59">
        <f t="shared" si="0"/>
        <v>0</v>
      </c>
      <c r="J30" s="59">
        <f t="shared" si="1"/>
        <v>0</v>
      </c>
    </row>
    <row r="31" spans="1:10" ht="16.350000000000001" customHeight="1">
      <c r="A31" s="15">
        <v>14</v>
      </c>
      <c r="B31" s="16" t="str">
        <f>'[2]Tong hop'!$D$823</f>
        <v>G4HH2M001</v>
      </c>
      <c r="C31" s="16" t="s">
        <v>247</v>
      </c>
      <c r="D31" s="20" t="s">
        <v>11</v>
      </c>
      <c r="E31" s="16" t="s">
        <v>225</v>
      </c>
      <c r="F31" s="18">
        <v>11000</v>
      </c>
      <c r="G31" s="18">
        <v>10700</v>
      </c>
      <c r="H31" s="51">
        <v>2010</v>
      </c>
      <c r="I31" s="59">
        <f t="shared" si="0"/>
        <v>22110000</v>
      </c>
      <c r="J31" s="59">
        <f t="shared" si="1"/>
        <v>21507000</v>
      </c>
    </row>
    <row r="32" spans="1:10" ht="16.350000000000001" customHeight="1">
      <c r="A32" s="15">
        <v>15</v>
      </c>
      <c r="B32" s="16" t="str">
        <f>'[2]Tong hop'!$D$824</f>
        <v>G4HH2Q001</v>
      </c>
      <c r="C32" s="16" t="s">
        <v>248</v>
      </c>
      <c r="D32" s="17" t="s">
        <v>12</v>
      </c>
      <c r="E32" s="16" t="s">
        <v>225</v>
      </c>
      <c r="F32" s="18">
        <v>14000</v>
      </c>
      <c r="G32" s="18">
        <v>13900</v>
      </c>
      <c r="H32" s="51">
        <v>6751</v>
      </c>
      <c r="I32" s="59">
        <f t="shared" si="0"/>
        <v>94514000</v>
      </c>
      <c r="J32" s="59">
        <f t="shared" si="1"/>
        <v>93838900</v>
      </c>
    </row>
    <row r="33" spans="1:10" s="2" customFormat="1" ht="12.75" customHeight="1">
      <c r="A33" s="40" t="s">
        <v>190</v>
      </c>
      <c r="B33" s="40"/>
      <c r="C33" s="40"/>
      <c r="D33" s="40"/>
      <c r="E33" s="40"/>
      <c r="F33" s="40"/>
      <c r="G33" s="40"/>
      <c r="H33" s="51">
        <v>0</v>
      </c>
      <c r="I33" s="59">
        <f t="shared" si="0"/>
        <v>0</v>
      </c>
      <c r="J33" s="59">
        <f t="shared" si="1"/>
        <v>0</v>
      </c>
    </row>
    <row r="34" spans="1:10" s="5" customFormat="1" ht="12.75" customHeight="1">
      <c r="A34" s="43" t="s">
        <v>191</v>
      </c>
      <c r="B34" s="43"/>
      <c r="C34" s="43"/>
      <c r="D34" s="46"/>
      <c r="E34" s="46"/>
      <c r="F34" s="46"/>
      <c r="G34" s="47"/>
      <c r="H34" s="51">
        <v>0</v>
      </c>
      <c r="I34" s="59">
        <f t="shared" si="0"/>
        <v>0</v>
      </c>
      <c r="J34" s="59">
        <f t="shared" si="1"/>
        <v>0</v>
      </c>
    </row>
    <row r="35" spans="1:10" ht="16.350000000000001" customHeight="1">
      <c r="A35" s="15">
        <v>16</v>
      </c>
      <c r="B35" s="16" t="s">
        <v>13</v>
      </c>
      <c r="C35" s="16" t="s">
        <v>249</v>
      </c>
      <c r="D35" s="17" t="s">
        <v>14</v>
      </c>
      <c r="E35" s="16" t="s">
        <v>224</v>
      </c>
      <c r="F35" s="18">
        <v>21000</v>
      </c>
      <c r="G35" s="18">
        <v>20000</v>
      </c>
      <c r="H35" s="51">
        <v>2734</v>
      </c>
      <c r="I35" s="59">
        <f t="shared" si="0"/>
        <v>57414000</v>
      </c>
      <c r="J35" s="59">
        <f t="shared" si="1"/>
        <v>54680000</v>
      </c>
    </row>
    <row r="36" spans="1:10" ht="16.350000000000001" customHeight="1">
      <c r="A36" s="15">
        <v>17</v>
      </c>
      <c r="B36" s="16" t="s">
        <v>15</v>
      </c>
      <c r="C36" s="16" t="s">
        <v>250</v>
      </c>
      <c r="D36" s="17" t="s">
        <v>16</v>
      </c>
      <c r="E36" s="16" t="s">
        <v>224</v>
      </c>
      <c r="F36" s="18">
        <v>20000</v>
      </c>
      <c r="G36" s="18">
        <v>18200</v>
      </c>
      <c r="H36" s="51">
        <v>924</v>
      </c>
      <c r="I36" s="59">
        <f t="shared" si="0"/>
        <v>18480000</v>
      </c>
      <c r="J36" s="59">
        <f t="shared" si="1"/>
        <v>16816800</v>
      </c>
    </row>
    <row r="37" spans="1:10" ht="16.350000000000001" customHeight="1">
      <c r="A37" s="15">
        <v>18</v>
      </c>
      <c r="B37" s="16" t="s">
        <v>17</v>
      </c>
      <c r="C37" s="16" t="s">
        <v>251</v>
      </c>
      <c r="D37" s="17" t="s">
        <v>18</v>
      </c>
      <c r="E37" s="16" t="s">
        <v>224</v>
      </c>
      <c r="F37" s="18">
        <v>17000</v>
      </c>
      <c r="G37" s="18">
        <v>15500</v>
      </c>
      <c r="H37" s="51">
        <v>3025</v>
      </c>
      <c r="I37" s="59">
        <f t="shared" si="0"/>
        <v>51425000</v>
      </c>
      <c r="J37" s="59">
        <f t="shared" si="1"/>
        <v>46887500</v>
      </c>
    </row>
    <row r="38" spans="1:10" ht="16.350000000000001" customHeight="1">
      <c r="A38" s="15">
        <v>19</v>
      </c>
      <c r="B38" s="16" t="s">
        <v>19</v>
      </c>
      <c r="C38" s="16" t="s">
        <v>252</v>
      </c>
      <c r="D38" s="17" t="s">
        <v>20</v>
      </c>
      <c r="E38" s="16" t="s">
        <v>224</v>
      </c>
      <c r="F38" s="18">
        <v>18000</v>
      </c>
      <c r="G38" s="18">
        <v>15900</v>
      </c>
      <c r="H38" s="51">
        <v>1523</v>
      </c>
      <c r="I38" s="59">
        <f t="shared" si="0"/>
        <v>27414000</v>
      </c>
      <c r="J38" s="59">
        <f t="shared" si="1"/>
        <v>24215700</v>
      </c>
    </row>
    <row r="39" spans="1:10" ht="16.350000000000001" customHeight="1">
      <c r="A39" s="15">
        <v>20</v>
      </c>
      <c r="B39" s="16" t="s">
        <v>21</v>
      </c>
      <c r="C39" s="16" t="s">
        <v>253</v>
      </c>
      <c r="D39" s="17" t="s">
        <v>22</v>
      </c>
      <c r="E39" s="16" t="s">
        <v>224</v>
      </c>
      <c r="F39" s="18">
        <v>9000</v>
      </c>
      <c r="G39" s="18">
        <v>8700</v>
      </c>
      <c r="H39" s="51">
        <v>3363</v>
      </c>
      <c r="I39" s="59">
        <f t="shared" si="0"/>
        <v>30267000</v>
      </c>
      <c r="J39" s="59">
        <f t="shared" si="1"/>
        <v>29258100</v>
      </c>
    </row>
    <row r="40" spans="1:10" ht="16.350000000000001" customHeight="1">
      <c r="A40" s="15">
        <v>21</v>
      </c>
      <c r="B40" s="16" t="s">
        <v>23</v>
      </c>
      <c r="C40" s="16" t="s">
        <v>254</v>
      </c>
      <c r="D40" s="17" t="s">
        <v>24</v>
      </c>
      <c r="E40" s="16" t="s">
        <v>224</v>
      </c>
      <c r="F40" s="18">
        <v>16000</v>
      </c>
      <c r="G40" s="18">
        <v>14200</v>
      </c>
      <c r="H40" s="51">
        <v>2343</v>
      </c>
      <c r="I40" s="59">
        <f t="shared" si="0"/>
        <v>37488000</v>
      </c>
      <c r="J40" s="59">
        <f t="shared" si="1"/>
        <v>33270600</v>
      </c>
    </row>
    <row r="41" spans="1:10" s="4" customFormat="1" ht="18.45" customHeight="1">
      <c r="A41" s="43" t="s">
        <v>213</v>
      </c>
      <c r="B41" s="43"/>
      <c r="C41" s="43"/>
      <c r="D41" s="43"/>
      <c r="E41" s="43"/>
      <c r="F41" s="44"/>
      <c r="G41" s="45"/>
      <c r="H41" s="51">
        <v>0</v>
      </c>
      <c r="I41" s="59">
        <f t="shared" si="0"/>
        <v>0</v>
      </c>
      <c r="J41" s="59">
        <f t="shared" si="1"/>
        <v>0</v>
      </c>
    </row>
    <row r="42" spans="1:10" ht="16.350000000000001" customHeight="1">
      <c r="A42" s="15">
        <v>22</v>
      </c>
      <c r="B42" s="16" t="s">
        <v>115</v>
      </c>
      <c r="C42" s="16"/>
      <c r="D42" s="17" t="s">
        <v>14</v>
      </c>
      <c r="E42" s="16" t="s">
        <v>225</v>
      </c>
      <c r="F42" s="18">
        <v>20000</v>
      </c>
      <c r="G42" s="18">
        <v>19600</v>
      </c>
      <c r="H42" s="51">
        <v>0</v>
      </c>
      <c r="I42" s="59">
        <f t="shared" si="0"/>
        <v>0</v>
      </c>
      <c r="J42" s="59">
        <f t="shared" si="1"/>
        <v>0</v>
      </c>
    </row>
    <row r="43" spans="1:10" ht="16.350000000000001" customHeight="1">
      <c r="A43" s="15">
        <v>23</v>
      </c>
      <c r="B43" s="16" t="s">
        <v>116</v>
      </c>
      <c r="C43" s="16" t="s">
        <v>307</v>
      </c>
      <c r="D43" s="17" t="s">
        <v>16</v>
      </c>
      <c r="E43" s="16" t="s">
        <v>225</v>
      </c>
      <c r="F43" s="18">
        <v>19000</v>
      </c>
      <c r="G43" s="18">
        <v>18600</v>
      </c>
      <c r="H43" s="51">
        <v>12</v>
      </c>
      <c r="I43" s="59">
        <f t="shared" si="0"/>
        <v>228000</v>
      </c>
      <c r="J43" s="59">
        <f t="shared" si="1"/>
        <v>223200</v>
      </c>
    </row>
    <row r="44" spans="1:10" ht="16.350000000000001" customHeight="1">
      <c r="A44" s="15">
        <v>24</v>
      </c>
      <c r="B44" s="16" t="s">
        <v>117</v>
      </c>
      <c r="C44" s="16" t="s">
        <v>255</v>
      </c>
      <c r="D44" s="17" t="s">
        <v>118</v>
      </c>
      <c r="E44" s="16" t="s">
        <v>225</v>
      </c>
      <c r="F44" s="18">
        <v>19000</v>
      </c>
      <c r="G44" s="18">
        <v>17700</v>
      </c>
      <c r="H44" s="51">
        <v>4926</v>
      </c>
      <c r="I44" s="59">
        <f t="shared" si="0"/>
        <v>93594000</v>
      </c>
      <c r="J44" s="59">
        <f t="shared" si="1"/>
        <v>87190200</v>
      </c>
    </row>
    <row r="45" spans="1:10" ht="16.350000000000001" customHeight="1">
      <c r="A45" s="15">
        <v>25</v>
      </c>
      <c r="B45" s="16" t="s">
        <v>119</v>
      </c>
      <c r="C45" s="16"/>
      <c r="D45" s="17" t="s">
        <v>120</v>
      </c>
      <c r="E45" s="16" t="s">
        <v>225</v>
      </c>
      <c r="F45" s="18">
        <v>10000</v>
      </c>
      <c r="G45" s="18">
        <v>9800</v>
      </c>
      <c r="H45" s="51">
        <v>0</v>
      </c>
      <c r="I45" s="59">
        <f t="shared" si="0"/>
        <v>0</v>
      </c>
      <c r="J45" s="59">
        <f t="shared" si="1"/>
        <v>0</v>
      </c>
    </row>
    <row r="46" spans="1:10" ht="16.350000000000001" customHeight="1">
      <c r="A46" s="15">
        <v>26</v>
      </c>
      <c r="B46" s="16" t="s">
        <v>121</v>
      </c>
      <c r="C46" s="16" t="s">
        <v>256</v>
      </c>
      <c r="D46" s="17" t="s">
        <v>122</v>
      </c>
      <c r="E46" s="16" t="s">
        <v>225</v>
      </c>
      <c r="F46" s="18">
        <v>11000</v>
      </c>
      <c r="G46" s="18">
        <v>9800</v>
      </c>
      <c r="H46" s="51">
        <v>39</v>
      </c>
      <c r="I46" s="59">
        <f t="shared" si="0"/>
        <v>429000</v>
      </c>
      <c r="J46" s="59">
        <f t="shared" si="1"/>
        <v>382200</v>
      </c>
    </row>
    <row r="47" spans="1:10" s="3" customFormat="1" ht="12.75" customHeight="1">
      <c r="A47" s="40" t="s">
        <v>192</v>
      </c>
      <c r="B47" s="40"/>
      <c r="C47" s="40"/>
      <c r="D47" s="40"/>
      <c r="E47" s="40"/>
      <c r="F47" s="40"/>
      <c r="G47" s="40"/>
      <c r="H47" s="51">
        <v>0</v>
      </c>
      <c r="I47" s="59">
        <f t="shared" si="0"/>
        <v>0</v>
      </c>
      <c r="J47" s="59">
        <f t="shared" si="1"/>
        <v>0</v>
      </c>
    </row>
    <row r="48" spans="1:10" s="4" customFormat="1" ht="12.75" customHeight="1">
      <c r="A48" s="43" t="s">
        <v>193</v>
      </c>
      <c r="B48" s="43"/>
      <c r="C48" s="43"/>
      <c r="D48" s="43"/>
      <c r="E48" s="43"/>
      <c r="F48" s="43"/>
      <c r="G48" s="45"/>
      <c r="H48" s="51">
        <v>0</v>
      </c>
      <c r="I48" s="59">
        <f t="shared" si="0"/>
        <v>0</v>
      </c>
      <c r="J48" s="59">
        <f t="shared" si="1"/>
        <v>0</v>
      </c>
    </row>
    <row r="49" spans="1:10" ht="16.350000000000001" customHeight="1">
      <c r="A49" s="15">
        <v>27</v>
      </c>
      <c r="B49" s="16" t="s">
        <v>25</v>
      </c>
      <c r="C49" s="16" t="s">
        <v>257</v>
      </c>
      <c r="D49" s="21" t="s">
        <v>26</v>
      </c>
      <c r="E49" s="16" t="s">
        <v>224</v>
      </c>
      <c r="F49" s="18">
        <v>18000</v>
      </c>
      <c r="G49" s="18">
        <v>15000</v>
      </c>
      <c r="H49" s="51">
        <v>4545</v>
      </c>
      <c r="I49" s="59">
        <f t="shared" si="0"/>
        <v>81810000</v>
      </c>
      <c r="J49" s="59">
        <f t="shared" si="1"/>
        <v>68175000</v>
      </c>
    </row>
    <row r="50" spans="1:10" ht="16.350000000000001" customHeight="1">
      <c r="A50" s="15">
        <v>28</v>
      </c>
      <c r="B50" s="16" t="s">
        <v>27</v>
      </c>
      <c r="C50" s="16" t="s">
        <v>258</v>
      </c>
      <c r="D50" s="21" t="s">
        <v>28</v>
      </c>
      <c r="E50" s="16" t="s">
        <v>224</v>
      </c>
      <c r="F50" s="18">
        <v>17000</v>
      </c>
      <c r="G50" s="18">
        <v>12700</v>
      </c>
      <c r="H50" s="51">
        <v>3666</v>
      </c>
      <c r="I50" s="59">
        <f t="shared" si="0"/>
        <v>62322000</v>
      </c>
      <c r="J50" s="59">
        <f t="shared" si="1"/>
        <v>46558200</v>
      </c>
    </row>
    <row r="51" spans="1:10" ht="16.350000000000001" customHeight="1">
      <c r="A51" s="15">
        <v>29</v>
      </c>
      <c r="B51" s="16" t="s">
        <v>29</v>
      </c>
      <c r="C51" s="16" t="s">
        <v>259</v>
      </c>
      <c r="D51" s="21" t="s">
        <v>30</v>
      </c>
      <c r="E51" s="16" t="s">
        <v>224</v>
      </c>
      <c r="F51" s="18">
        <v>20000</v>
      </c>
      <c r="G51" s="18">
        <v>19700</v>
      </c>
      <c r="H51" s="51">
        <v>3544</v>
      </c>
      <c r="I51" s="59">
        <f t="shared" si="0"/>
        <v>70880000</v>
      </c>
      <c r="J51" s="59">
        <f t="shared" si="1"/>
        <v>69816800</v>
      </c>
    </row>
    <row r="52" spans="1:10" ht="16.350000000000001" customHeight="1">
      <c r="A52" s="15">
        <v>30</v>
      </c>
      <c r="B52" s="16" t="s">
        <v>31</v>
      </c>
      <c r="C52" s="16" t="s">
        <v>260</v>
      </c>
      <c r="D52" s="21" t="s">
        <v>32</v>
      </c>
      <c r="E52" s="16" t="s">
        <v>224</v>
      </c>
      <c r="F52" s="18">
        <v>20000</v>
      </c>
      <c r="G52" s="18">
        <v>19000</v>
      </c>
      <c r="H52" s="51">
        <v>2271</v>
      </c>
      <c r="I52" s="59">
        <f t="shared" si="0"/>
        <v>45420000</v>
      </c>
      <c r="J52" s="59">
        <f t="shared" si="1"/>
        <v>43149000</v>
      </c>
    </row>
    <row r="53" spans="1:10" ht="16.350000000000001" customHeight="1">
      <c r="A53" s="15">
        <v>31</v>
      </c>
      <c r="B53" s="16" t="s">
        <v>33</v>
      </c>
      <c r="C53" s="16" t="s">
        <v>261</v>
      </c>
      <c r="D53" s="21" t="s">
        <v>34</v>
      </c>
      <c r="E53" s="16" t="s">
        <v>224</v>
      </c>
      <c r="F53" s="18">
        <v>13000</v>
      </c>
      <c r="G53" s="18">
        <v>12100</v>
      </c>
      <c r="H53" s="51">
        <v>3854</v>
      </c>
      <c r="I53" s="59">
        <f t="shared" si="0"/>
        <v>50102000</v>
      </c>
      <c r="J53" s="59">
        <f t="shared" si="1"/>
        <v>46633400</v>
      </c>
    </row>
    <row r="54" spans="1:10" ht="16.350000000000001" customHeight="1">
      <c r="A54" s="15">
        <v>32</v>
      </c>
      <c r="B54" s="16" t="s">
        <v>35</v>
      </c>
      <c r="C54" s="16" t="s">
        <v>262</v>
      </c>
      <c r="D54" s="21" t="s">
        <v>36</v>
      </c>
      <c r="E54" s="16" t="s">
        <v>224</v>
      </c>
      <c r="F54" s="18">
        <v>17000</v>
      </c>
      <c r="G54" s="18">
        <v>16600</v>
      </c>
      <c r="H54" s="51">
        <v>3581</v>
      </c>
      <c r="I54" s="59">
        <f t="shared" si="0"/>
        <v>60877000</v>
      </c>
      <c r="J54" s="59">
        <f t="shared" si="1"/>
        <v>59444600</v>
      </c>
    </row>
    <row r="55" spans="1:10" ht="16.350000000000001" customHeight="1">
      <c r="A55" s="15">
        <v>33</v>
      </c>
      <c r="B55" s="16" t="s">
        <v>37</v>
      </c>
      <c r="C55" s="16" t="s">
        <v>263</v>
      </c>
      <c r="D55" s="21" t="s">
        <v>38</v>
      </c>
      <c r="E55" s="16" t="s">
        <v>224</v>
      </c>
      <c r="F55" s="18">
        <v>10000</v>
      </c>
      <c r="G55" s="18">
        <v>8900</v>
      </c>
      <c r="H55" s="51">
        <v>3265</v>
      </c>
      <c r="I55" s="59">
        <f t="shared" si="0"/>
        <v>32650000</v>
      </c>
      <c r="J55" s="59">
        <f t="shared" si="1"/>
        <v>29058500</v>
      </c>
    </row>
    <row r="56" spans="1:10" ht="16.350000000000001" customHeight="1">
      <c r="A56" s="15">
        <v>34</v>
      </c>
      <c r="B56" s="16" t="s">
        <v>39</v>
      </c>
      <c r="C56" s="16" t="s">
        <v>264</v>
      </c>
      <c r="D56" s="21" t="s">
        <v>40</v>
      </c>
      <c r="E56" s="16" t="s">
        <v>224</v>
      </c>
      <c r="F56" s="18">
        <v>17000</v>
      </c>
      <c r="G56" s="18">
        <v>15900</v>
      </c>
      <c r="H56" s="51">
        <v>3956</v>
      </c>
      <c r="I56" s="59">
        <f t="shared" si="0"/>
        <v>67252000</v>
      </c>
      <c r="J56" s="59">
        <f t="shared" si="1"/>
        <v>62900400</v>
      </c>
    </row>
    <row r="57" spans="1:10" ht="25.5" customHeight="1">
      <c r="A57" s="15">
        <v>35</v>
      </c>
      <c r="B57" s="16" t="s">
        <v>41</v>
      </c>
      <c r="C57" s="16" t="s">
        <v>265</v>
      </c>
      <c r="D57" s="21" t="s">
        <v>42</v>
      </c>
      <c r="E57" s="16" t="s">
        <v>224</v>
      </c>
      <c r="F57" s="18">
        <v>14000</v>
      </c>
      <c r="G57" s="18">
        <v>13200</v>
      </c>
      <c r="H57" s="51">
        <v>4203</v>
      </c>
      <c r="I57" s="59">
        <f t="shared" si="0"/>
        <v>58842000</v>
      </c>
      <c r="J57" s="59">
        <f t="shared" si="1"/>
        <v>55479600</v>
      </c>
    </row>
    <row r="58" spans="1:10" s="4" customFormat="1" ht="27" customHeight="1">
      <c r="A58" s="43" t="s">
        <v>214</v>
      </c>
      <c r="B58" s="43"/>
      <c r="C58" s="43"/>
      <c r="D58" s="43"/>
      <c r="E58" s="43"/>
      <c r="F58" s="44"/>
      <c r="G58" s="45"/>
      <c r="H58" s="51">
        <v>0</v>
      </c>
      <c r="I58" s="59">
        <f t="shared" si="0"/>
        <v>0</v>
      </c>
      <c r="J58" s="59">
        <f t="shared" si="1"/>
        <v>0</v>
      </c>
    </row>
    <row r="59" spans="1:10" ht="16.350000000000001" customHeight="1">
      <c r="A59" s="15">
        <v>36</v>
      </c>
      <c r="B59" s="16" t="str">
        <f>'[3]TH 4811'!$C$23</f>
        <v>G2HH4K001</v>
      </c>
      <c r="C59" s="16"/>
      <c r="D59" s="17" t="s">
        <v>40</v>
      </c>
      <c r="E59" s="16" t="s">
        <v>225</v>
      </c>
      <c r="F59" s="18">
        <v>17000</v>
      </c>
      <c r="G59" s="18">
        <v>15900</v>
      </c>
      <c r="H59" s="51">
        <v>0</v>
      </c>
      <c r="I59" s="59">
        <f t="shared" si="0"/>
        <v>0</v>
      </c>
      <c r="J59" s="59">
        <f t="shared" si="1"/>
        <v>0</v>
      </c>
    </row>
    <row r="60" spans="1:10" ht="16.350000000000001" customHeight="1">
      <c r="A60" s="15">
        <v>37</v>
      </c>
      <c r="B60" s="16" t="str">
        <f>'[3]TH 4811'!$C$19</f>
        <v>G2HH4M001</v>
      </c>
      <c r="C60" s="16"/>
      <c r="D60" s="17" t="s">
        <v>123</v>
      </c>
      <c r="E60" s="16" t="s">
        <v>225</v>
      </c>
      <c r="F60" s="18">
        <v>10000</v>
      </c>
      <c r="G60" s="18">
        <v>9900</v>
      </c>
      <c r="H60" s="51">
        <v>0</v>
      </c>
      <c r="I60" s="59">
        <f t="shared" si="0"/>
        <v>0</v>
      </c>
      <c r="J60" s="59">
        <f t="shared" si="1"/>
        <v>0</v>
      </c>
    </row>
    <row r="61" spans="1:10" ht="16.350000000000001" customHeight="1">
      <c r="A61" s="15">
        <v>38</v>
      </c>
      <c r="B61" s="16" t="str">
        <f>'[3]TH 4811'!$C$26</f>
        <v>G2HH4V001</v>
      </c>
      <c r="C61" s="16"/>
      <c r="D61" s="17" t="s">
        <v>124</v>
      </c>
      <c r="E61" s="16" t="s">
        <v>225</v>
      </c>
      <c r="F61" s="18">
        <v>21000</v>
      </c>
      <c r="G61" s="18">
        <v>20500</v>
      </c>
      <c r="H61" s="51">
        <v>0</v>
      </c>
      <c r="I61" s="59">
        <f t="shared" si="0"/>
        <v>0</v>
      </c>
      <c r="J61" s="59">
        <f t="shared" si="1"/>
        <v>0</v>
      </c>
    </row>
    <row r="62" spans="1:10" ht="16.350000000000001" customHeight="1">
      <c r="A62" s="15">
        <v>39</v>
      </c>
      <c r="B62" s="16" t="str">
        <f>'[3]TH 4811'!$C$27</f>
        <v>G2HH4V002</v>
      </c>
      <c r="C62" s="16"/>
      <c r="D62" s="17" t="s">
        <v>125</v>
      </c>
      <c r="E62" s="16" t="s">
        <v>225</v>
      </c>
      <c r="F62" s="18">
        <v>19000</v>
      </c>
      <c r="G62" s="18">
        <v>18200</v>
      </c>
      <c r="H62" s="51">
        <v>0</v>
      </c>
      <c r="I62" s="59">
        <f t="shared" si="0"/>
        <v>0</v>
      </c>
      <c r="J62" s="59">
        <f t="shared" si="1"/>
        <v>0</v>
      </c>
    </row>
    <row r="63" spans="1:10" ht="16.350000000000001" customHeight="1">
      <c r="A63" s="15">
        <v>40</v>
      </c>
      <c r="B63" s="16" t="str">
        <f>'[3]TH 4811'!$C$24</f>
        <v>G2HH4Q001</v>
      </c>
      <c r="C63" s="16"/>
      <c r="D63" s="17" t="s">
        <v>126</v>
      </c>
      <c r="E63" s="16" t="s">
        <v>225</v>
      </c>
      <c r="F63" s="18">
        <v>15000</v>
      </c>
      <c r="G63" s="18">
        <v>13200</v>
      </c>
      <c r="H63" s="51">
        <v>0</v>
      </c>
      <c r="I63" s="59">
        <f t="shared" si="0"/>
        <v>0</v>
      </c>
      <c r="J63" s="59">
        <f t="shared" si="1"/>
        <v>0</v>
      </c>
    </row>
    <row r="64" spans="1:10" ht="16.350000000000001" customHeight="1">
      <c r="A64" s="15">
        <v>41</v>
      </c>
      <c r="B64" s="16" t="str">
        <f>'[3]TH 4811'!$C$18</f>
        <v>G4HH4M001</v>
      </c>
      <c r="C64" s="16"/>
      <c r="D64" s="17" t="s">
        <v>127</v>
      </c>
      <c r="E64" s="16" t="s">
        <v>225</v>
      </c>
      <c r="F64" s="18">
        <v>11000</v>
      </c>
      <c r="G64" s="18">
        <v>9900</v>
      </c>
      <c r="H64" s="51">
        <v>0</v>
      </c>
      <c r="I64" s="59">
        <f t="shared" si="0"/>
        <v>0</v>
      </c>
      <c r="J64" s="59">
        <f t="shared" si="1"/>
        <v>0</v>
      </c>
    </row>
    <row r="65" spans="1:10" ht="16.350000000000001" customHeight="1">
      <c r="A65" s="15">
        <v>42</v>
      </c>
      <c r="B65" s="16" t="str">
        <f>'[3]TH 4811'!$C$25</f>
        <v>G4HH4Q001</v>
      </c>
      <c r="C65" s="16"/>
      <c r="D65" s="17" t="s">
        <v>128</v>
      </c>
      <c r="E65" s="16" t="s">
        <v>225</v>
      </c>
      <c r="F65" s="18">
        <v>14000</v>
      </c>
      <c r="G65" s="18">
        <v>13200</v>
      </c>
      <c r="H65" s="51">
        <v>0</v>
      </c>
      <c r="I65" s="59">
        <f t="shared" si="0"/>
        <v>0</v>
      </c>
      <c r="J65" s="59">
        <f t="shared" si="1"/>
        <v>0</v>
      </c>
    </row>
    <row r="66" spans="1:10" s="4" customFormat="1" ht="12.75" customHeight="1">
      <c r="A66" s="40" t="s">
        <v>194</v>
      </c>
      <c r="B66" s="40"/>
      <c r="C66" s="40"/>
      <c r="D66" s="40"/>
      <c r="E66" s="40"/>
      <c r="F66" s="40"/>
      <c r="G66" s="40"/>
      <c r="H66" s="51">
        <v>0</v>
      </c>
      <c r="I66" s="59">
        <f t="shared" si="0"/>
        <v>0</v>
      </c>
      <c r="J66" s="59">
        <f t="shared" si="1"/>
        <v>0</v>
      </c>
    </row>
    <row r="67" spans="1:10" s="6" customFormat="1" ht="12.75" customHeight="1">
      <c r="A67" s="43" t="s">
        <v>195</v>
      </c>
      <c r="B67" s="43"/>
      <c r="C67" s="43"/>
      <c r="D67" s="46"/>
      <c r="E67" s="46"/>
      <c r="F67" s="46"/>
      <c r="G67" s="47"/>
      <c r="H67" s="51">
        <v>0</v>
      </c>
      <c r="I67" s="59">
        <f t="shared" si="0"/>
        <v>0</v>
      </c>
      <c r="J67" s="59">
        <f t="shared" si="1"/>
        <v>0</v>
      </c>
    </row>
    <row r="68" spans="1:10" ht="16.350000000000001" customHeight="1">
      <c r="A68" s="15">
        <v>43</v>
      </c>
      <c r="B68" s="16" t="s">
        <v>43</v>
      </c>
      <c r="C68" s="16" t="s">
        <v>266</v>
      </c>
      <c r="D68" s="21" t="s">
        <v>44</v>
      </c>
      <c r="E68" s="16" t="s">
        <v>224</v>
      </c>
      <c r="F68" s="18">
        <v>22000</v>
      </c>
      <c r="G68" s="18">
        <v>20000</v>
      </c>
      <c r="H68" s="51">
        <v>556</v>
      </c>
      <c r="I68" s="59">
        <f t="shared" si="0"/>
        <v>12232000</v>
      </c>
      <c r="J68" s="59">
        <f t="shared" si="1"/>
        <v>11120000</v>
      </c>
    </row>
    <row r="69" spans="1:10" ht="16.350000000000001" customHeight="1">
      <c r="A69" s="15">
        <v>44</v>
      </c>
      <c r="B69" s="16" t="s">
        <v>45</v>
      </c>
      <c r="C69" s="16" t="s">
        <v>267</v>
      </c>
      <c r="D69" s="21" t="s">
        <v>46</v>
      </c>
      <c r="E69" s="16" t="s">
        <v>224</v>
      </c>
      <c r="F69" s="18">
        <v>21000</v>
      </c>
      <c r="G69" s="18">
        <v>18600</v>
      </c>
      <c r="H69" s="51">
        <v>746</v>
      </c>
      <c r="I69" s="59">
        <f t="shared" si="0"/>
        <v>15666000</v>
      </c>
      <c r="J69" s="59">
        <f t="shared" si="1"/>
        <v>13875600</v>
      </c>
    </row>
    <row r="70" spans="1:10" ht="16.350000000000001" customHeight="1">
      <c r="A70" s="15">
        <v>45</v>
      </c>
      <c r="B70" s="16" t="s">
        <v>47</v>
      </c>
      <c r="C70" s="16" t="s">
        <v>268</v>
      </c>
      <c r="D70" s="21" t="s">
        <v>48</v>
      </c>
      <c r="E70" s="16" t="s">
        <v>224</v>
      </c>
      <c r="F70" s="18">
        <v>19000</v>
      </c>
      <c r="G70" s="18">
        <v>18500</v>
      </c>
      <c r="H70" s="51">
        <v>803</v>
      </c>
      <c r="I70" s="59">
        <f t="shared" si="0"/>
        <v>15257000</v>
      </c>
      <c r="J70" s="59">
        <f t="shared" si="1"/>
        <v>14855500</v>
      </c>
    </row>
    <row r="71" spans="1:10" ht="16.350000000000001" customHeight="1">
      <c r="A71" s="15">
        <v>46</v>
      </c>
      <c r="B71" s="16" t="s">
        <v>49</v>
      </c>
      <c r="C71" s="16" t="s">
        <v>269</v>
      </c>
      <c r="D71" s="21" t="s">
        <v>50</v>
      </c>
      <c r="E71" s="16" t="s">
        <v>224</v>
      </c>
      <c r="F71" s="18">
        <v>12000</v>
      </c>
      <c r="G71" s="18">
        <v>11900</v>
      </c>
      <c r="H71" s="51">
        <v>2501</v>
      </c>
      <c r="I71" s="59">
        <f t="shared" si="0"/>
        <v>30012000</v>
      </c>
      <c r="J71" s="59">
        <f t="shared" si="1"/>
        <v>29761900</v>
      </c>
    </row>
    <row r="72" spans="1:10" ht="16.350000000000001" customHeight="1">
      <c r="A72" s="15">
        <v>47</v>
      </c>
      <c r="B72" s="16" t="s">
        <v>51</v>
      </c>
      <c r="C72" s="16" t="s">
        <v>270</v>
      </c>
      <c r="D72" s="21" t="s">
        <v>52</v>
      </c>
      <c r="E72" s="16" t="s">
        <v>224</v>
      </c>
      <c r="F72" s="18">
        <v>16000</v>
      </c>
      <c r="G72" s="18">
        <v>15800</v>
      </c>
      <c r="H72" s="51">
        <v>1257</v>
      </c>
      <c r="I72" s="59">
        <f t="shared" si="0"/>
        <v>20112000</v>
      </c>
      <c r="J72" s="59">
        <f t="shared" si="1"/>
        <v>19860600</v>
      </c>
    </row>
    <row r="73" spans="1:10" ht="16.350000000000001" customHeight="1">
      <c r="A73" s="15">
        <v>48</v>
      </c>
      <c r="B73" s="16" t="s">
        <v>54</v>
      </c>
      <c r="C73" s="16" t="s">
        <v>271</v>
      </c>
      <c r="D73" s="21" t="s">
        <v>55</v>
      </c>
      <c r="E73" s="16" t="s">
        <v>224</v>
      </c>
      <c r="F73" s="18">
        <v>10000</v>
      </c>
      <c r="G73" s="18">
        <v>9200</v>
      </c>
      <c r="H73" s="51">
        <v>720</v>
      </c>
      <c r="I73" s="59">
        <f t="shared" si="0"/>
        <v>7200000</v>
      </c>
      <c r="J73" s="59">
        <f t="shared" si="1"/>
        <v>6624000</v>
      </c>
    </row>
    <row r="74" spans="1:10" ht="16.350000000000001" customHeight="1">
      <c r="A74" s="15">
        <v>49</v>
      </c>
      <c r="B74" s="16" t="s">
        <v>56</v>
      </c>
      <c r="C74" s="16" t="s">
        <v>272</v>
      </c>
      <c r="D74" s="21" t="s">
        <v>57</v>
      </c>
      <c r="E74" s="16" t="s">
        <v>224</v>
      </c>
      <c r="F74" s="18">
        <v>16000</v>
      </c>
      <c r="G74" s="18">
        <v>14800</v>
      </c>
      <c r="H74" s="51">
        <v>522</v>
      </c>
      <c r="I74" s="59">
        <f t="shared" si="0"/>
        <v>8352000</v>
      </c>
      <c r="J74" s="59">
        <f t="shared" si="1"/>
        <v>7725600</v>
      </c>
    </row>
    <row r="75" spans="1:10" s="4" customFormat="1" ht="12.75" customHeight="1">
      <c r="A75" s="43" t="s">
        <v>215</v>
      </c>
      <c r="B75" s="43"/>
      <c r="C75" s="43"/>
      <c r="D75" s="43"/>
      <c r="E75" s="43"/>
      <c r="F75" s="44"/>
      <c r="G75" s="45"/>
      <c r="H75" s="51">
        <v>0</v>
      </c>
      <c r="I75" s="59">
        <f t="shared" si="0"/>
        <v>0</v>
      </c>
      <c r="J75" s="59">
        <f t="shared" si="1"/>
        <v>0</v>
      </c>
    </row>
    <row r="76" spans="1:10" ht="16.350000000000001" customHeight="1">
      <c r="A76" s="15">
        <v>50</v>
      </c>
      <c r="B76" s="16" t="s">
        <v>129</v>
      </c>
      <c r="C76" s="16"/>
      <c r="D76" s="17" t="s">
        <v>53</v>
      </c>
      <c r="E76" s="16" t="s">
        <v>225</v>
      </c>
      <c r="F76" s="18">
        <v>9000</v>
      </c>
      <c r="G76" s="18">
        <v>8800</v>
      </c>
      <c r="H76" s="51">
        <v>0</v>
      </c>
      <c r="I76" s="59">
        <f t="shared" si="0"/>
        <v>0</v>
      </c>
      <c r="J76" s="59">
        <f t="shared" si="1"/>
        <v>0</v>
      </c>
    </row>
    <row r="77" spans="1:10" ht="16.350000000000001" customHeight="1">
      <c r="A77" s="15">
        <v>51</v>
      </c>
      <c r="B77" s="16" t="s">
        <v>130</v>
      </c>
      <c r="C77" s="16"/>
      <c r="D77" s="17" t="s">
        <v>131</v>
      </c>
      <c r="E77" s="16" t="s">
        <v>225</v>
      </c>
      <c r="F77" s="18">
        <v>12000</v>
      </c>
      <c r="G77" s="18">
        <v>11900</v>
      </c>
      <c r="H77" s="51">
        <v>0</v>
      </c>
      <c r="I77" s="59">
        <f t="shared" si="0"/>
        <v>0</v>
      </c>
      <c r="J77" s="59">
        <f t="shared" si="1"/>
        <v>0</v>
      </c>
    </row>
    <row r="78" spans="1:10" ht="16.350000000000001" customHeight="1">
      <c r="A78" s="15">
        <v>52</v>
      </c>
      <c r="B78" s="16" t="s">
        <v>132</v>
      </c>
      <c r="C78" s="16"/>
      <c r="D78" s="17" t="s">
        <v>133</v>
      </c>
      <c r="E78" s="16" t="s">
        <v>225</v>
      </c>
      <c r="F78" s="18">
        <v>11000</v>
      </c>
      <c r="G78" s="18">
        <v>9800</v>
      </c>
      <c r="H78" s="51">
        <v>0</v>
      </c>
      <c r="I78" s="59">
        <f t="shared" si="0"/>
        <v>0</v>
      </c>
      <c r="J78" s="59">
        <f t="shared" si="1"/>
        <v>0</v>
      </c>
    </row>
    <row r="79" spans="1:10" ht="16.350000000000001" customHeight="1">
      <c r="A79" s="15">
        <v>53</v>
      </c>
      <c r="B79" s="16" t="s">
        <v>134</v>
      </c>
      <c r="C79" s="16"/>
      <c r="D79" s="17" t="s">
        <v>135</v>
      </c>
      <c r="E79" s="16" t="s">
        <v>225</v>
      </c>
      <c r="F79" s="18">
        <v>10000</v>
      </c>
      <c r="G79" s="18">
        <v>9800</v>
      </c>
      <c r="H79" s="51">
        <v>0</v>
      </c>
      <c r="I79" s="59">
        <f t="shared" ref="I79:I142" si="2">F79*H79</f>
        <v>0</v>
      </c>
      <c r="J79" s="59">
        <f t="shared" ref="J79:J142" si="3">G79*H79</f>
        <v>0</v>
      </c>
    </row>
    <row r="80" spans="1:10" ht="28.5" customHeight="1">
      <c r="A80" s="15">
        <v>54</v>
      </c>
      <c r="B80" s="16" t="s">
        <v>136</v>
      </c>
      <c r="C80" s="16"/>
      <c r="D80" s="17" t="s">
        <v>137</v>
      </c>
      <c r="E80" s="16" t="s">
        <v>225</v>
      </c>
      <c r="F80" s="18">
        <v>15000</v>
      </c>
      <c r="G80" s="18">
        <v>14400</v>
      </c>
      <c r="H80" s="51">
        <v>0</v>
      </c>
      <c r="I80" s="59">
        <f t="shared" si="2"/>
        <v>0</v>
      </c>
      <c r="J80" s="59">
        <f t="shared" si="3"/>
        <v>0</v>
      </c>
    </row>
    <row r="81" spans="1:10" ht="16.350000000000001" customHeight="1">
      <c r="A81" s="15">
        <v>55</v>
      </c>
      <c r="B81" s="16" t="s">
        <v>138</v>
      </c>
      <c r="C81" s="16"/>
      <c r="D81" s="17" t="s">
        <v>44</v>
      </c>
      <c r="E81" s="16" t="s">
        <v>225</v>
      </c>
      <c r="F81" s="18">
        <v>21000</v>
      </c>
      <c r="G81" s="18">
        <v>20000</v>
      </c>
      <c r="H81" s="51">
        <v>0</v>
      </c>
      <c r="I81" s="59">
        <f t="shared" si="2"/>
        <v>0</v>
      </c>
      <c r="J81" s="59">
        <f t="shared" si="3"/>
        <v>0</v>
      </c>
    </row>
    <row r="82" spans="1:10" ht="16.350000000000001" customHeight="1">
      <c r="A82" s="15">
        <v>56</v>
      </c>
      <c r="B82" s="16" t="s">
        <v>139</v>
      </c>
      <c r="C82" s="16"/>
      <c r="D82" s="17" t="s">
        <v>46</v>
      </c>
      <c r="E82" s="16" t="s">
        <v>225</v>
      </c>
      <c r="F82" s="18">
        <v>20000</v>
      </c>
      <c r="G82" s="18">
        <v>18600</v>
      </c>
      <c r="H82" s="51">
        <v>0</v>
      </c>
      <c r="I82" s="59">
        <f t="shared" si="2"/>
        <v>0</v>
      </c>
      <c r="J82" s="59">
        <f t="shared" si="3"/>
        <v>0</v>
      </c>
    </row>
    <row r="83" spans="1:10" ht="16.350000000000001" customHeight="1">
      <c r="A83" s="15">
        <v>57</v>
      </c>
      <c r="B83" s="16" t="s">
        <v>140</v>
      </c>
      <c r="C83" s="16"/>
      <c r="D83" s="17" t="s">
        <v>57</v>
      </c>
      <c r="E83" s="16" t="s">
        <v>225</v>
      </c>
      <c r="F83" s="18">
        <v>15000</v>
      </c>
      <c r="G83" s="18">
        <v>14800</v>
      </c>
      <c r="H83" s="51">
        <v>0</v>
      </c>
      <c r="I83" s="59">
        <f t="shared" si="2"/>
        <v>0</v>
      </c>
      <c r="J83" s="59">
        <f t="shared" si="3"/>
        <v>0</v>
      </c>
    </row>
    <row r="84" spans="1:10" s="4" customFormat="1" ht="12.75" customHeight="1">
      <c r="A84" s="40" t="s">
        <v>196</v>
      </c>
      <c r="B84" s="40"/>
      <c r="C84" s="40"/>
      <c r="D84" s="40"/>
      <c r="E84" s="40"/>
      <c r="F84" s="40"/>
      <c r="G84" s="40"/>
      <c r="H84" s="51">
        <v>0</v>
      </c>
      <c r="I84" s="59">
        <f t="shared" si="2"/>
        <v>0</v>
      </c>
      <c r="J84" s="59">
        <f t="shared" si="3"/>
        <v>0</v>
      </c>
    </row>
    <row r="85" spans="1:10" s="6" customFormat="1" ht="12.75" customHeight="1">
      <c r="A85" s="43" t="s">
        <v>197</v>
      </c>
      <c r="B85" s="43"/>
      <c r="C85" s="43"/>
      <c r="D85" s="46"/>
      <c r="E85" s="46"/>
      <c r="F85" s="46"/>
      <c r="G85" s="47"/>
      <c r="H85" s="51">
        <v>0</v>
      </c>
      <c r="I85" s="59">
        <f t="shared" si="2"/>
        <v>0</v>
      </c>
      <c r="J85" s="59">
        <f t="shared" si="3"/>
        <v>0</v>
      </c>
    </row>
    <row r="86" spans="1:10" ht="16.350000000000001" customHeight="1">
      <c r="A86" s="15">
        <v>58</v>
      </c>
      <c r="B86" s="16" t="str">
        <f>'[1]Tong hop'!$D$738</f>
        <v>G1HH6U001</v>
      </c>
      <c r="C86" s="16" t="s">
        <v>273</v>
      </c>
      <c r="D86" s="21" t="s">
        <v>59</v>
      </c>
      <c r="E86" s="16" t="s">
        <v>224</v>
      </c>
      <c r="F86" s="18">
        <v>27000</v>
      </c>
      <c r="G86" s="18">
        <v>26800</v>
      </c>
      <c r="H86" s="51">
        <v>1466</v>
      </c>
      <c r="I86" s="59">
        <f t="shared" si="2"/>
        <v>39582000</v>
      </c>
      <c r="J86" s="59">
        <f t="shared" si="3"/>
        <v>39288800</v>
      </c>
    </row>
    <row r="87" spans="1:10" ht="16.350000000000001" customHeight="1">
      <c r="A87" s="15">
        <v>59</v>
      </c>
      <c r="B87" s="16" t="str">
        <f>'[1]Tong hop'!$D$741</f>
        <v>G3HH6E001</v>
      </c>
      <c r="C87" s="16" t="s">
        <v>274</v>
      </c>
      <c r="D87" s="21" t="s">
        <v>62</v>
      </c>
      <c r="E87" s="16" t="s">
        <v>224</v>
      </c>
      <c r="F87" s="18">
        <v>16000</v>
      </c>
      <c r="G87" s="18">
        <v>15300</v>
      </c>
      <c r="H87" s="51">
        <v>2865</v>
      </c>
      <c r="I87" s="59">
        <f t="shared" si="2"/>
        <v>45840000</v>
      </c>
      <c r="J87" s="59">
        <f t="shared" si="3"/>
        <v>43834500</v>
      </c>
    </row>
    <row r="88" spans="1:10" s="4" customFormat="1" ht="12.75" customHeight="1">
      <c r="A88" s="43" t="s">
        <v>216</v>
      </c>
      <c r="B88" s="43"/>
      <c r="C88" s="43"/>
      <c r="D88" s="43"/>
      <c r="E88" s="43"/>
      <c r="F88" s="44"/>
      <c r="G88" s="45"/>
      <c r="H88" s="51">
        <v>0</v>
      </c>
      <c r="I88" s="59">
        <f t="shared" si="2"/>
        <v>0</v>
      </c>
      <c r="J88" s="59">
        <f t="shared" si="3"/>
        <v>0</v>
      </c>
    </row>
    <row r="89" spans="1:10" ht="16.350000000000001" customHeight="1">
      <c r="A89" s="15">
        <v>60</v>
      </c>
      <c r="B89" s="16" t="s">
        <v>141</v>
      </c>
      <c r="C89" s="16" t="s">
        <v>275</v>
      </c>
      <c r="D89" s="17" t="s">
        <v>58</v>
      </c>
      <c r="E89" s="16" t="s">
        <v>225</v>
      </c>
      <c r="F89" s="18">
        <v>28000</v>
      </c>
      <c r="G89" s="18">
        <v>27400</v>
      </c>
      <c r="H89" s="51">
        <v>4342</v>
      </c>
      <c r="I89" s="59">
        <f t="shared" si="2"/>
        <v>121576000</v>
      </c>
      <c r="J89" s="59">
        <f t="shared" si="3"/>
        <v>118970800</v>
      </c>
    </row>
    <row r="90" spans="1:10" ht="16.350000000000001" customHeight="1">
      <c r="A90" s="15">
        <v>61</v>
      </c>
      <c r="B90" s="16" t="s">
        <v>142</v>
      </c>
      <c r="C90" s="16" t="s">
        <v>276</v>
      </c>
      <c r="D90" s="17" t="s">
        <v>59</v>
      </c>
      <c r="E90" s="16" t="s">
        <v>225</v>
      </c>
      <c r="F90" s="18">
        <v>27000</v>
      </c>
      <c r="G90" s="18">
        <v>26800</v>
      </c>
      <c r="H90" s="51">
        <v>1525</v>
      </c>
      <c r="I90" s="59">
        <f t="shared" si="2"/>
        <v>41175000</v>
      </c>
      <c r="J90" s="59">
        <f t="shared" si="3"/>
        <v>40870000</v>
      </c>
    </row>
    <row r="91" spans="1:10" ht="16.350000000000001" customHeight="1">
      <c r="A91" s="15">
        <v>62</v>
      </c>
      <c r="B91" s="16" t="s">
        <v>143</v>
      </c>
      <c r="C91" s="16" t="s">
        <v>277</v>
      </c>
      <c r="D91" s="17" t="s">
        <v>60</v>
      </c>
      <c r="E91" s="16" t="s">
        <v>225</v>
      </c>
      <c r="F91" s="18">
        <v>11000</v>
      </c>
      <c r="G91" s="18">
        <v>10100</v>
      </c>
      <c r="H91" s="51">
        <v>3354</v>
      </c>
      <c r="I91" s="59">
        <f t="shared" si="2"/>
        <v>36894000</v>
      </c>
      <c r="J91" s="59">
        <f t="shared" si="3"/>
        <v>33875400</v>
      </c>
    </row>
    <row r="92" spans="1:10" ht="16.350000000000001" customHeight="1">
      <c r="A92" s="15">
        <v>63</v>
      </c>
      <c r="B92" s="16" t="s">
        <v>144</v>
      </c>
      <c r="C92" s="16"/>
      <c r="D92" s="17" t="s">
        <v>61</v>
      </c>
      <c r="E92" s="16" t="s">
        <v>225</v>
      </c>
      <c r="F92" s="18">
        <v>13000</v>
      </c>
      <c r="G92" s="18">
        <v>10100</v>
      </c>
      <c r="H92" s="51">
        <v>0</v>
      </c>
      <c r="I92" s="59">
        <f t="shared" si="2"/>
        <v>0</v>
      </c>
      <c r="J92" s="59">
        <f t="shared" si="3"/>
        <v>0</v>
      </c>
    </row>
    <row r="93" spans="1:10" s="4" customFormat="1" ht="12.75" customHeight="1">
      <c r="A93" s="40" t="s">
        <v>198</v>
      </c>
      <c r="B93" s="40"/>
      <c r="C93" s="40"/>
      <c r="D93" s="40"/>
      <c r="E93" s="40"/>
      <c r="F93" s="40"/>
      <c r="G93" s="40"/>
      <c r="H93" s="51">
        <v>0</v>
      </c>
      <c r="I93" s="59">
        <f t="shared" si="2"/>
        <v>0</v>
      </c>
      <c r="J93" s="59">
        <f t="shared" si="3"/>
        <v>0</v>
      </c>
    </row>
    <row r="94" spans="1:10" s="6" customFormat="1" ht="12.75" customHeight="1">
      <c r="A94" s="43" t="s">
        <v>199</v>
      </c>
      <c r="B94" s="43"/>
      <c r="C94" s="43"/>
      <c r="D94" s="46"/>
      <c r="E94" s="46"/>
      <c r="F94" s="46"/>
      <c r="G94" s="47"/>
      <c r="H94" s="51">
        <v>0</v>
      </c>
      <c r="I94" s="59">
        <f t="shared" si="2"/>
        <v>0</v>
      </c>
      <c r="J94" s="59">
        <f t="shared" si="3"/>
        <v>0</v>
      </c>
    </row>
    <row r="95" spans="1:10" ht="16.350000000000001" customHeight="1">
      <c r="A95" s="15">
        <v>64</v>
      </c>
      <c r="B95" s="16" t="s">
        <v>63</v>
      </c>
      <c r="C95" s="16"/>
      <c r="D95" s="21" t="s">
        <v>64</v>
      </c>
      <c r="E95" s="16" t="s">
        <v>224</v>
      </c>
      <c r="F95" s="18">
        <v>19000</v>
      </c>
      <c r="G95" s="18">
        <v>18400</v>
      </c>
      <c r="H95" s="51">
        <v>0</v>
      </c>
      <c r="I95" s="59">
        <f t="shared" si="2"/>
        <v>0</v>
      </c>
      <c r="J95" s="59">
        <f t="shared" si="3"/>
        <v>0</v>
      </c>
    </row>
    <row r="96" spans="1:10" ht="16.350000000000001" customHeight="1">
      <c r="A96" s="15">
        <v>65</v>
      </c>
      <c r="B96" s="16" t="s">
        <v>65</v>
      </c>
      <c r="C96" s="16"/>
      <c r="D96" s="21" t="s">
        <v>66</v>
      </c>
      <c r="E96" s="16" t="s">
        <v>224</v>
      </c>
      <c r="F96" s="18">
        <v>18000</v>
      </c>
      <c r="G96" s="18">
        <v>17000</v>
      </c>
      <c r="H96" s="51">
        <v>0</v>
      </c>
      <c r="I96" s="59">
        <f t="shared" si="2"/>
        <v>0</v>
      </c>
      <c r="J96" s="59">
        <f t="shared" si="3"/>
        <v>0</v>
      </c>
    </row>
    <row r="97" spans="1:10" ht="16.350000000000001" customHeight="1">
      <c r="A97" s="15">
        <v>66</v>
      </c>
      <c r="B97" s="16" t="s">
        <v>68</v>
      </c>
      <c r="C97" s="16"/>
      <c r="D97" s="21" t="s">
        <v>69</v>
      </c>
      <c r="E97" s="16" t="s">
        <v>224</v>
      </c>
      <c r="F97" s="18">
        <v>24000</v>
      </c>
      <c r="G97" s="18">
        <v>23900</v>
      </c>
      <c r="H97" s="51">
        <v>0</v>
      </c>
      <c r="I97" s="59">
        <f t="shared" si="2"/>
        <v>0</v>
      </c>
      <c r="J97" s="59">
        <f t="shared" si="3"/>
        <v>0</v>
      </c>
    </row>
    <row r="98" spans="1:10" ht="16.350000000000001" customHeight="1">
      <c r="A98" s="15">
        <v>67</v>
      </c>
      <c r="B98" s="16" t="s">
        <v>71</v>
      </c>
      <c r="C98" s="16" t="s">
        <v>278</v>
      </c>
      <c r="D98" s="21" t="s">
        <v>72</v>
      </c>
      <c r="E98" s="16" t="s">
        <v>224</v>
      </c>
      <c r="F98" s="18">
        <v>10000</v>
      </c>
      <c r="G98" s="18">
        <v>8400</v>
      </c>
      <c r="H98" s="51">
        <v>2101</v>
      </c>
      <c r="I98" s="59">
        <f t="shared" si="2"/>
        <v>21010000</v>
      </c>
      <c r="J98" s="59">
        <f t="shared" si="3"/>
        <v>17648400</v>
      </c>
    </row>
    <row r="99" spans="1:10" ht="16.350000000000001" customHeight="1">
      <c r="A99" s="15">
        <v>68</v>
      </c>
      <c r="B99" s="16" t="s">
        <v>73</v>
      </c>
      <c r="C99" s="16" t="s">
        <v>279</v>
      </c>
      <c r="D99" s="21" t="s">
        <v>74</v>
      </c>
      <c r="E99" s="16" t="s">
        <v>224</v>
      </c>
      <c r="F99" s="18">
        <v>14000</v>
      </c>
      <c r="G99" s="18">
        <v>13800</v>
      </c>
      <c r="H99" s="51">
        <v>1879</v>
      </c>
      <c r="I99" s="59">
        <f t="shared" si="2"/>
        <v>26306000</v>
      </c>
      <c r="J99" s="59">
        <f t="shared" si="3"/>
        <v>25930200</v>
      </c>
    </row>
    <row r="100" spans="1:10" s="4" customFormat="1" ht="12.75" customHeight="1">
      <c r="A100" s="43" t="s">
        <v>217</v>
      </c>
      <c r="B100" s="43"/>
      <c r="C100" s="43"/>
      <c r="D100" s="43"/>
      <c r="E100" s="43"/>
      <c r="F100" s="44"/>
      <c r="G100" s="45"/>
      <c r="H100" s="51">
        <v>0</v>
      </c>
      <c r="I100" s="59">
        <f t="shared" si="2"/>
        <v>0</v>
      </c>
      <c r="J100" s="59">
        <f t="shared" si="3"/>
        <v>0</v>
      </c>
    </row>
    <row r="101" spans="1:10" ht="16.350000000000001" customHeight="1">
      <c r="A101" s="15">
        <v>69</v>
      </c>
      <c r="B101" s="16" t="s">
        <v>145</v>
      </c>
      <c r="C101" s="16" t="s">
        <v>280</v>
      </c>
      <c r="D101" s="22" t="s">
        <v>67</v>
      </c>
      <c r="E101" s="16" t="s">
        <v>225</v>
      </c>
      <c r="F101" s="18">
        <v>26000</v>
      </c>
      <c r="G101" s="18">
        <v>24700</v>
      </c>
      <c r="H101" s="51">
        <v>2291</v>
      </c>
      <c r="I101" s="59">
        <f t="shared" si="2"/>
        <v>59566000</v>
      </c>
      <c r="J101" s="59">
        <f t="shared" si="3"/>
        <v>56587700</v>
      </c>
    </row>
    <row r="102" spans="1:10" ht="16.350000000000001" customHeight="1">
      <c r="A102" s="15">
        <v>70</v>
      </c>
      <c r="B102" s="16" t="s">
        <v>146</v>
      </c>
      <c r="C102" s="16" t="s">
        <v>281</v>
      </c>
      <c r="D102" s="17" t="s">
        <v>147</v>
      </c>
      <c r="E102" s="16" t="s">
        <v>225</v>
      </c>
      <c r="F102" s="18">
        <v>25000</v>
      </c>
      <c r="G102" s="18">
        <v>23900</v>
      </c>
      <c r="H102" s="51">
        <v>4481</v>
      </c>
      <c r="I102" s="59">
        <f t="shared" si="2"/>
        <v>112025000</v>
      </c>
      <c r="J102" s="59">
        <f t="shared" si="3"/>
        <v>107095900</v>
      </c>
    </row>
    <row r="103" spans="1:10" ht="16.350000000000001" customHeight="1">
      <c r="A103" s="15">
        <v>71</v>
      </c>
      <c r="B103" s="16" t="s">
        <v>148</v>
      </c>
      <c r="C103" s="16" t="s">
        <v>282</v>
      </c>
      <c r="D103" s="17" t="s">
        <v>70</v>
      </c>
      <c r="E103" s="16" t="s">
        <v>225</v>
      </c>
      <c r="F103" s="18">
        <v>13000</v>
      </c>
      <c r="G103" s="18">
        <v>11300</v>
      </c>
      <c r="H103" s="51">
        <v>3608</v>
      </c>
      <c r="I103" s="59">
        <f t="shared" si="2"/>
        <v>46904000</v>
      </c>
      <c r="J103" s="59">
        <f t="shared" si="3"/>
        <v>40770400</v>
      </c>
    </row>
    <row r="104" spans="1:10" ht="16.350000000000001" customHeight="1">
      <c r="A104" s="15">
        <v>72</v>
      </c>
      <c r="B104" s="16" t="s">
        <v>149</v>
      </c>
      <c r="C104" s="16" t="s">
        <v>308</v>
      </c>
      <c r="D104" s="17" t="s">
        <v>74</v>
      </c>
      <c r="E104" s="16" t="s">
        <v>225</v>
      </c>
      <c r="F104" s="18">
        <v>14000</v>
      </c>
      <c r="G104" s="18">
        <v>13800</v>
      </c>
      <c r="H104" s="51">
        <v>18</v>
      </c>
      <c r="I104" s="59">
        <f t="shared" si="2"/>
        <v>252000</v>
      </c>
      <c r="J104" s="59">
        <f t="shared" si="3"/>
        <v>248400</v>
      </c>
    </row>
    <row r="105" spans="1:10" ht="31.5" customHeight="1">
      <c r="A105" s="15">
        <v>73</v>
      </c>
      <c r="B105" s="16" t="s">
        <v>150</v>
      </c>
      <c r="C105" s="16"/>
      <c r="D105" s="17" t="s">
        <v>151</v>
      </c>
      <c r="E105" s="16" t="s">
        <v>225</v>
      </c>
      <c r="F105" s="18">
        <v>11000</v>
      </c>
      <c r="G105" s="18">
        <v>10500</v>
      </c>
      <c r="H105" s="51">
        <v>0</v>
      </c>
      <c r="I105" s="59">
        <f t="shared" si="2"/>
        <v>0</v>
      </c>
      <c r="J105" s="59">
        <f t="shared" si="3"/>
        <v>0</v>
      </c>
    </row>
    <row r="106" spans="1:10" ht="16.350000000000001" customHeight="1">
      <c r="A106" s="15">
        <v>74</v>
      </c>
      <c r="B106" s="16" t="s">
        <v>152</v>
      </c>
      <c r="C106" s="16" t="s">
        <v>283</v>
      </c>
      <c r="D106" s="17" t="s">
        <v>153</v>
      </c>
      <c r="E106" s="16" t="s">
        <v>225</v>
      </c>
      <c r="F106" s="18">
        <v>11000</v>
      </c>
      <c r="G106" s="18">
        <v>10100</v>
      </c>
      <c r="H106" s="51">
        <v>4343</v>
      </c>
      <c r="I106" s="59">
        <f t="shared" si="2"/>
        <v>47773000</v>
      </c>
      <c r="J106" s="59">
        <f t="shared" si="3"/>
        <v>43864300</v>
      </c>
    </row>
    <row r="107" spans="1:10" ht="27" customHeight="1">
      <c r="A107" s="15">
        <v>75</v>
      </c>
      <c r="B107" s="16" t="s">
        <v>154</v>
      </c>
      <c r="C107" s="16"/>
      <c r="D107" s="17" t="s">
        <v>155</v>
      </c>
      <c r="E107" s="16" t="s">
        <v>225</v>
      </c>
      <c r="F107" s="18">
        <v>11000</v>
      </c>
      <c r="G107" s="18">
        <v>10500</v>
      </c>
      <c r="H107" s="51">
        <v>0</v>
      </c>
      <c r="I107" s="59">
        <f t="shared" si="2"/>
        <v>0</v>
      </c>
      <c r="J107" s="59">
        <f t="shared" si="3"/>
        <v>0</v>
      </c>
    </row>
    <row r="108" spans="1:10" s="4" customFormat="1" ht="12.75" customHeight="1">
      <c r="A108" s="40" t="s">
        <v>200</v>
      </c>
      <c r="B108" s="40"/>
      <c r="C108" s="40"/>
      <c r="D108" s="40"/>
      <c r="E108" s="40"/>
      <c r="F108" s="40"/>
      <c r="G108" s="40"/>
      <c r="H108" s="51">
        <v>0</v>
      </c>
      <c r="I108" s="59">
        <f t="shared" si="2"/>
        <v>0</v>
      </c>
      <c r="J108" s="59">
        <f t="shared" si="3"/>
        <v>0</v>
      </c>
    </row>
    <row r="109" spans="1:10" s="6" customFormat="1" ht="12.75" customHeight="1">
      <c r="A109" s="43" t="s">
        <v>201</v>
      </c>
      <c r="B109" s="43"/>
      <c r="C109" s="43"/>
      <c r="D109" s="46"/>
      <c r="E109" s="46"/>
      <c r="F109" s="46"/>
      <c r="G109" s="47"/>
      <c r="H109" s="51">
        <v>0</v>
      </c>
      <c r="I109" s="59">
        <f t="shared" si="2"/>
        <v>0</v>
      </c>
      <c r="J109" s="59">
        <f t="shared" si="3"/>
        <v>0</v>
      </c>
    </row>
    <row r="110" spans="1:10" ht="16.350000000000001" customHeight="1">
      <c r="A110" s="15">
        <v>76</v>
      </c>
      <c r="B110" s="16" t="str">
        <f>'[3]Tông hop (final)'!$B$254</f>
        <v>G1HH8T001</v>
      </c>
      <c r="C110" s="16"/>
      <c r="D110" s="20" t="s">
        <v>75</v>
      </c>
      <c r="E110" s="16" t="s">
        <v>224</v>
      </c>
      <c r="F110" s="18">
        <v>17000</v>
      </c>
      <c r="G110" s="18">
        <v>16400</v>
      </c>
      <c r="H110" s="51">
        <v>0</v>
      </c>
      <c r="I110" s="59">
        <f t="shared" si="2"/>
        <v>0</v>
      </c>
      <c r="J110" s="59">
        <f t="shared" si="3"/>
        <v>0</v>
      </c>
    </row>
    <row r="111" spans="1:10" ht="16.350000000000001" customHeight="1">
      <c r="A111" s="15">
        <v>77</v>
      </c>
      <c r="B111" s="16" t="str">
        <f>'[3]Tông hop (final)'!$B$255</f>
        <v>G1HH8T002</v>
      </c>
      <c r="C111" s="16"/>
      <c r="D111" s="20" t="s">
        <v>76</v>
      </c>
      <c r="E111" s="16" t="s">
        <v>224</v>
      </c>
      <c r="F111" s="18">
        <v>19000</v>
      </c>
      <c r="G111" s="18">
        <v>18000</v>
      </c>
      <c r="H111" s="51">
        <v>0</v>
      </c>
      <c r="I111" s="59">
        <f t="shared" si="2"/>
        <v>0</v>
      </c>
      <c r="J111" s="59">
        <f t="shared" si="3"/>
        <v>0</v>
      </c>
    </row>
    <row r="112" spans="1:10" ht="16.350000000000001" customHeight="1">
      <c r="A112" s="15">
        <v>78</v>
      </c>
      <c r="B112" s="16" t="str">
        <f>'[3]Tông hop (final)'!$B$597</f>
        <v>G3HH8R001</v>
      </c>
      <c r="C112" s="16" t="s">
        <v>284</v>
      </c>
      <c r="D112" s="23" t="s">
        <v>77</v>
      </c>
      <c r="E112" s="16" t="s">
        <v>224</v>
      </c>
      <c r="F112" s="18">
        <v>9000</v>
      </c>
      <c r="G112" s="18">
        <v>8900</v>
      </c>
      <c r="H112" s="51">
        <v>2822</v>
      </c>
      <c r="I112" s="59">
        <f t="shared" si="2"/>
        <v>25398000</v>
      </c>
      <c r="J112" s="59">
        <f t="shared" si="3"/>
        <v>25115800</v>
      </c>
    </row>
    <row r="113" spans="1:10" ht="16.350000000000001" customHeight="1">
      <c r="A113" s="15">
        <v>79</v>
      </c>
      <c r="B113" s="16" t="str">
        <f>'[3]Tông hop (final)'!$B$595</f>
        <v>G3HH8E001</v>
      </c>
      <c r="C113" s="16" t="s">
        <v>285</v>
      </c>
      <c r="D113" s="23" t="s">
        <v>78</v>
      </c>
      <c r="E113" s="16" t="s">
        <v>224</v>
      </c>
      <c r="F113" s="18">
        <v>14000</v>
      </c>
      <c r="G113" s="18">
        <v>13700</v>
      </c>
      <c r="H113" s="51">
        <v>4101</v>
      </c>
      <c r="I113" s="59">
        <f t="shared" si="2"/>
        <v>57414000</v>
      </c>
      <c r="J113" s="59">
        <f t="shared" si="3"/>
        <v>56183700</v>
      </c>
    </row>
    <row r="114" spans="1:10" s="4" customFormat="1" ht="12.75" customHeight="1">
      <c r="A114" s="43" t="s">
        <v>218</v>
      </c>
      <c r="B114" s="43"/>
      <c r="C114" s="43"/>
      <c r="D114" s="43"/>
      <c r="E114" s="43"/>
      <c r="F114" s="44"/>
      <c r="G114" s="45"/>
      <c r="H114" s="51">
        <v>0</v>
      </c>
      <c r="I114" s="59">
        <f t="shared" si="2"/>
        <v>0</v>
      </c>
      <c r="J114" s="59">
        <f t="shared" si="3"/>
        <v>0</v>
      </c>
    </row>
    <row r="115" spans="1:10">
      <c r="A115" s="15">
        <v>80</v>
      </c>
      <c r="B115" s="16" t="s">
        <v>156</v>
      </c>
      <c r="C115" s="16"/>
      <c r="D115" s="22" t="s">
        <v>77</v>
      </c>
      <c r="E115" s="16" t="s">
        <v>225</v>
      </c>
      <c r="F115" s="18">
        <v>9000</v>
      </c>
      <c r="G115" s="18">
        <v>8900</v>
      </c>
      <c r="H115" s="51">
        <v>0</v>
      </c>
      <c r="I115" s="59">
        <f t="shared" si="2"/>
        <v>0</v>
      </c>
      <c r="J115" s="59">
        <f t="shared" si="3"/>
        <v>0</v>
      </c>
    </row>
    <row r="116" spans="1:10" ht="18.45" customHeight="1">
      <c r="A116" s="15">
        <v>81</v>
      </c>
      <c r="B116" s="16" t="s">
        <v>157</v>
      </c>
      <c r="C116" s="16"/>
      <c r="D116" s="22" t="s">
        <v>158</v>
      </c>
      <c r="E116" s="16" t="s">
        <v>225</v>
      </c>
      <c r="F116" s="18">
        <v>10000</v>
      </c>
      <c r="G116" s="18">
        <v>9900</v>
      </c>
      <c r="H116" s="51">
        <v>0</v>
      </c>
      <c r="I116" s="59">
        <f t="shared" si="2"/>
        <v>0</v>
      </c>
      <c r="J116" s="59">
        <f t="shared" si="3"/>
        <v>0</v>
      </c>
    </row>
    <row r="117" spans="1:10" ht="30" customHeight="1">
      <c r="A117" s="15">
        <v>82</v>
      </c>
      <c r="B117" s="16" t="s">
        <v>159</v>
      </c>
      <c r="C117" s="16"/>
      <c r="D117" s="17" t="s">
        <v>160</v>
      </c>
      <c r="E117" s="16" t="s">
        <v>225</v>
      </c>
      <c r="F117" s="18">
        <v>11000</v>
      </c>
      <c r="G117" s="18">
        <v>10800</v>
      </c>
      <c r="H117" s="51">
        <v>0</v>
      </c>
      <c r="I117" s="59">
        <f t="shared" si="2"/>
        <v>0</v>
      </c>
      <c r="J117" s="59">
        <f t="shared" si="3"/>
        <v>0</v>
      </c>
    </row>
    <row r="118" spans="1:10" ht="18.45" customHeight="1">
      <c r="A118" s="15">
        <v>83</v>
      </c>
      <c r="B118" s="16" t="s">
        <v>161</v>
      </c>
      <c r="C118" s="16"/>
      <c r="D118" s="17" t="s">
        <v>78</v>
      </c>
      <c r="E118" s="16" t="s">
        <v>225</v>
      </c>
      <c r="F118" s="18">
        <v>14000</v>
      </c>
      <c r="G118" s="18">
        <v>13700</v>
      </c>
      <c r="H118" s="51">
        <v>0</v>
      </c>
      <c r="I118" s="59">
        <f t="shared" si="2"/>
        <v>0</v>
      </c>
      <c r="J118" s="59">
        <f t="shared" si="3"/>
        <v>0</v>
      </c>
    </row>
    <row r="119" spans="1:10" ht="18.45" customHeight="1">
      <c r="A119" s="15">
        <v>84</v>
      </c>
      <c r="B119" s="16" t="s">
        <v>162</v>
      </c>
      <c r="C119" s="16" t="s">
        <v>286</v>
      </c>
      <c r="D119" s="22" t="s">
        <v>163</v>
      </c>
      <c r="E119" s="16" t="s">
        <v>225</v>
      </c>
      <c r="F119" s="18">
        <v>11000</v>
      </c>
      <c r="G119" s="18">
        <v>9900</v>
      </c>
      <c r="H119" s="51">
        <v>5238</v>
      </c>
      <c r="I119" s="59">
        <f t="shared" si="2"/>
        <v>57618000</v>
      </c>
      <c r="J119" s="59">
        <f t="shared" si="3"/>
        <v>51856200</v>
      </c>
    </row>
    <row r="120" spans="1:10" ht="28.5" customHeight="1">
      <c r="A120" s="15">
        <v>85</v>
      </c>
      <c r="B120" s="16" t="s">
        <v>164</v>
      </c>
      <c r="C120" s="16"/>
      <c r="D120" s="17" t="s">
        <v>165</v>
      </c>
      <c r="E120" s="16" t="s">
        <v>225</v>
      </c>
      <c r="F120" s="18">
        <v>12000</v>
      </c>
      <c r="G120" s="18">
        <v>10800</v>
      </c>
      <c r="H120" s="51">
        <v>0</v>
      </c>
      <c r="I120" s="59">
        <f t="shared" si="2"/>
        <v>0</v>
      </c>
      <c r="J120" s="59">
        <f t="shared" si="3"/>
        <v>0</v>
      </c>
    </row>
    <row r="121" spans="1:10" s="4" customFormat="1" ht="12.75" customHeight="1">
      <c r="A121" s="40" t="s">
        <v>202</v>
      </c>
      <c r="B121" s="40"/>
      <c r="C121" s="40"/>
      <c r="D121" s="40"/>
      <c r="E121" s="40"/>
      <c r="F121" s="40"/>
      <c r="G121" s="40"/>
      <c r="H121" s="51">
        <v>0</v>
      </c>
      <c r="I121" s="59">
        <f t="shared" si="2"/>
        <v>0</v>
      </c>
      <c r="J121" s="59">
        <f t="shared" si="3"/>
        <v>0</v>
      </c>
    </row>
    <row r="122" spans="1:10" s="6" customFormat="1" ht="12.75" customHeight="1">
      <c r="A122" s="43" t="s">
        <v>203</v>
      </c>
      <c r="B122" s="43"/>
      <c r="C122" s="43"/>
      <c r="D122" s="46"/>
      <c r="E122" s="46"/>
      <c r="F122" s="46"/>
      <c r="G122" s="47"/>
      <c r="H122" s="51">
        <v>0</v>
      </c>
      <c r="I122" s="59">
        <f t="shared" si="2"/>
        <v>0</v>
      </c>
      <c r="J122" s="59">
        <f t="shared" si="3"/>
        <v>0</v>
      </c>
    </row>
    <row r="123" spans="1:10" ht="18.45" customHeight="1">
      <c r="A123" s="15">
        <v>86</v>
      </c>
      <c r="B123" s="29" t="s">
        <v>79</v>
      </c>
      <c r="C123" s="29"/>
      <c r="D123" s="17" t="s">
        <v>80</v>
      </c>
      <c r="E123" s="16" t="s">
        <v>224</v>
      </c>
      <c r="F123" s="18">
        <v>18000</v>
      </c>
      <c r="G123" s="18">
        <v>17500</v>
      </c>
      <c r="H123" s="51">
        <v>0</v>
      </c>
      <c r="I123" s="59">
        <f t="shared" si="2"/>
        <v>0</v>
      </c>
      <c r="J123" s="59">
        <f t="shared" si="3"/>
        <v>0</v>
      </c>
    </row>
    <row r="124" spans="1:10" ht="18.45" customHeight="1">
      <c r="A124" s="15">
        <v>87</v>
      </c>
      <c r="B124" s="29" t="s">
        <v>81</v>
      </c>
      <c r="C124" s="29" t="s">
        <v>287</v>
      </c>
      <c r="D124" s="17" t="s">
        <v>82</v>
      </c>
      <c r="E124" s="16" t="s">
        <v>224</v>
      </c>
      <c r="F124" s="18">
        <v>29000</v>
      </c>
      <c r="G124" s="18">
        <v>28600</v>
      </c>
      <c r="H124" s="51">
        <v>336</v>
      </c>
      <c r="I124" s="59">
        <f t="shared" si="2"/>
        <v>9744000</v>
      </c>
      <c r="J124" s="59">
        <f t="shared" si="3"/>
        <v>9609600</v>
      </c>
    </row>
    <row r="125" spans="1:10" ht="18" customHeight="1">
      <c r="A125" s="15">
        <v>88</v>
      </c>
      <c r="B125" s="29" t="s">
        <v>83</v>
      </c>
      <c r="C125" s="29" t="s">
        <v>288</v>
      </c>
      <c r="D125" s="17" t="s">
        <v>84</v>
      </c>
      <c r="E125" s="16" t="s">
        <v>224</v>
      </c>
      <c r="F125" s="18">
        <v>13000</v>
      </c>
      <c r="G125" s="18">
        <v>12700</v>
      </c>
      <c r="H125" s="51">
        <v>764</v>
      </c>
      <c r="I125" s="59">
        <f t="shared" si="2"/>
        <v>9932000</v>
      </c>
      <c r="J125" s="59">
        <f t="shared" si="3"/>
        <v>9702800</v>
      </c>
    </row>
    <row r="126" spans="1:10" ht="18" customHeight="1">
      <c r="A126" s="15">
        <v>89</v>
      </c>
      <c r="B126" s="29" t="s">
        <v>85</v>
      </c>
      <c r="C126" s="29"/>
      <c r="D126" s="17" t="s">
        <v>86</v>
      </c>
      <c r="E126" s="16" t="s">
        <v>224</v>
      </c>
      <c r="F126" s="18">
        <v>10000</v>
      </c>
      <c r="G126" s="18">
        <v>9900</v>
      </c>
      <c r="H126" s="51">
        <v>0</v>
      </c>
      <c r="I126" s="59">
        <f t="shared" si="2"/>
        <v>0</v>
      </c>
      <c r="J126" s="59">
        <f t="shared" si="3"/>
        <v>0</v>
      </c>
    </row>
    <row r="127" spans="1:10" ht="18" customHeight="1">
      <c r="A127" s="15">
        <v>90</v>
      </c>
      <c r="B127" s="16" t="s">
        <v>87</v>
      </c>
      <c r="C127" s="16" t="s">
        <v>289</v>
      </c>
      <c r="D127" s="17" t="s">
        <v>88</v>
      </c>
      <c r="E127" s="16" t="s">
        <v>224</v>
      </c>
      <c r="F127" s="18">
        <v>9000</v>
      </c>
      <c r="G127" s="18">
        <v>8900</v>
      </c>
      <c r="H127" s="51">
        <v>639</v>
      </c>
      <c r="I127" s="59">
        <f t="shared" si="2"/>
        <v>5751000</v>
      </c>
      <c r="J127" s="59">
        <f t="shared" si="3"/>
        <v>5687100</v>
      </c>
    </row>
    <row r="128" spans="1:10" ht="18" customHeight="1">
      <c r="A128" s="15">
        <v>91</v>
      </c>
      <c r="B128" s="16" t="s">
        <v>89</v>
      </c>
      <c r="C128" s="16" t="s">
        <v>290</v>
      </c>
      <c r="D128" s="17" t="s">
        <v>90</v>
      </c>
      <c r="E128" s="16" t="s">
        <v>224</v>
      </c>
      <c r="F128" s="18">
        <v>14000</v>
      </c>
      <c r="G128" s="18">
        <v>13600</v>
      </c>
      <c r="H128" s="51">
        <v>1390</v>
      </c>
      <c r="I128" s="59">
        <f t="shared" si="2"/>
        <v>19460000</v>
      </c>
      <c r="J128" s="59">
        <f t="shared" si="3"/>
        <v>18904000</v>
      </c>
    </row>
    <row r="129" spans="1:10" s="4" customFormat="1" ht="12.75" customHeight="1">
      <c r="A129" s="43" t="s">
        <v>219</v>
      </c>
      <c r="B129" s="43"/>
      <c r="C129" s="43"/>
      <c r="D129" s="43"/>
      <c r="E129" s="43"/>
      <c r="F129" s="44"/>
      <c r="G129" s="45"/>
      <c r="H129" s="51">
        <v>0</v>
      </c>
      <c r="I129" s="59">
        <f t="shared" si="2"/>
        <v>0</v>
      </c>
      <c r="J129" s="59">
        <f t="shared" si="3"/>
        <v>0</v>
      </c>
    </row>
    <row r="130" spans="1:10" ht="13.5" customHeight="1">
      <c r="A130" s="15">
        <v>92</v>
      </c>
      <c r="B130" s="16" t="str">
        <f>[4]Sheet1!$A$836</f>
        <v>G2HH9E002</v>
      </c>
      <c r="C130" s="16"/>
      <c r="D130" s="20" t="s">
        <v>90</v>
      </c>
      <c r="E130" s="16" t="s">
        <v>225</v>
      </c>
      <c r="F130" s="18">
        <v>14000</v>
      </c>
      <c r="G130" s="18">
        <v>13600</v>
      </c>
      <c r="H130" s="51">
        <v>0</v>
      </c>
      <c r="I130" s="59">
        <f t="shared" si="2"/>
        <v>0</v>
      </c>
      <c r="J130" s="59">
        <f t="shared" si="3"/>
        <v>0</v>
      </c>
    </row>
    <row r="131" spans="1:10" ht="13.5" customHeight="1">
      <c r="A131" s="15">
        <v>93</v>
      </c>
      <c r="B131" s="16" t="str">
        <f>[4]Sheet1!$A$842</f>
        <v>G2HH9R002</v>
      </c>
      <c r="C131" s="16"/>
      <c r="D131" s="24" t="s">
        <v>88</v>
      </c>
      <c r="E131" s="16" t="s">
        <v>225</v>
      </c>
      <c r="F131" s="18">
        <v>9000</v>
      </c>
      <c r="G131" s="18">
        <v>8900</v>
      </c>
      <c r="H131" s="51">
        <v>0</v>
      </c>
      <c r="I131" s="59">
        <f t="shared" si="2"/>
        <v>0</v>
      </c>
      <c r="J131" s="59">
        <f t="shared" si="3"/>
        <v>0</v>
      </c>
    </row>
    <row r="132" spans="1:10" ht="13.5" customHeight="1">
      <c r="A132" s="15">
        <v>94</v>
      </c>
      <c r="B132" s="16" t="str">
        <f>[4]Sheet1!$A$848</f>
        <v>G4HH9M002</v>
      </c>
      <c r="C132" s="16" t="s">
        <v>291</v>
      </c>
      <c r="D132" s="24" t="s">
        <v>166</v>
      </c>
      <c r="E132" s="16" t="s">
        <v>225</v>
      </c>
      <c r="F132" s="18">
        <v>10000</v>
      </c>
      <c r="G132" s="18">
        <v>9900</v>
      </c>
      <c r="H132" s="51">
        <v>527</v>
      </c>
      <c r="I132" s="59">
        <f t="shared" si="2"/>
        <v>5270000</v>
      </c>
      <c r="J132" s="59">
        <f t="shared" si="3"/>
        <v>5217300</v>
      </c>
    </row>
    <row r="133" spans="1:10" ht="13.5" customHeight="1">
      <c r="A133" s="15">
        <v>95</v>
      </c>
      <c r="B133" s="16" t="str">
        <f>[4]Sheet1!$A$840</f>
        <v>G2HH9M002</v>
      </c>
      <c r="C133" s="16"/>
      <c r="D133" s="24" t="s">
        <v>167</v>
      </c>
      <c r="E133" s="16" t="s">
        <v>225</v>
      </c>
      <c r="F133" s="18">
        <v>10000</v>
      </c>
      <c r="G133" s="18">
        <v>9900</v>
      </c>
      <c r="H133" s="51">
        <v>0</v>
      </c>
      <c r="I133" s="59">
        <f t="shared" si="2"/>
        <v>0</v>
      </c>
      <c r="J133" s="59">
        <f t="shared" si="3"/>
        <v>0</v>
      </c>
    </row>
    <row r="134" spans="1:10" ht="13.5" customHeight="1">
      <c r="A134" s="15">
        <v>96</v>
      </c>
      <c r="B134" s="16" t="str">
        <f>[4]Sheet1!$A$849</f>
        <v>G4HH9Q002</v>
      </c>
      <c r="C134" s="16"/>
      <c r="D134" s="20" t="s">
        <v>168</v>
      </c>
      <c r="E134" s="16" t="s">
        <v>225</v>
      </c>
      <c r="F134" s="18">
        <v>11000</v>
      </c>
      <c r="G134" s="18">
        <v>10400</v>
      </c>
      <c r="H134" s="51">
        <v>0</v>
      </c>
      <c r="I134" s="59">
        <f t="shared" si="2"/>
        <v>0</v>
      </c>
      <c r="J134" s="59">
        <f t="shared" si="3"/>
        <v>0</v>
      </c>
    </row>
    <row r="135" spans="1:10" s="4" customFormat="1" ht="12.75" customHeight="1">
      <c r="A135" s="40" t="s">
        <v>204</v>
      </c>
      <c r="B135" s="40"/>
      <c r="C135" s="40"/>
      <c r="D135" s="40"/>
      <c r="E135" s="40"/>
      <c r="F135" s="40"/>
      <c r="G135" s="40"/>
      <c r="H135" s="51">
        <v>0</v>
      </c>
      <c r="I135" s="59">
        <f t="shared" si="2"/>
        <v>0</v>
      </c>
      <c r="J135" s="59">
        <f t="shared" si="3"/>
        <v>0</v>
      </c>
    </row>
    <row r="136" spans="1:10" s="6" customFormat="1" ht="12.75" customHeight="1">
      <c r="A136" s="43" t="s">
        <v>205</v>
      </c>
      <c r="B136" s="43"/>
      <c r="C136" s="43"/>
      <c r="D136" s="46"/>
      <c r="E136" s="46"/>
      <c r="F136" s="46"/>
      <c r="G136" s="47"/>
      <c r="H136" s="51">
        <v>0</v>
      </c>
      <c r="I136" s="59">
        <f t="shared" si="2"/>
        <v>0</v>
      </c>
      <c r="J136" s="59">
        <f t="shared" si="3"/>
        <v>0</v>
      </c>
    </row>
    <row r="137" spans="1:10" ht="16.350000000000001" customHeight="1">
      <c r="A137" s="15">
        <v>97</v>
      </c>
      <c r="B137" s="16" t="s">
        <v>91</v>
      </c>
      <c r="C137" s="16"/>
      <c r="D137" s="17" t="s">
        <v>92</v>
      </c>
      <c r="E137" s="16" t="s">
        <v>224</v>
      </c>
      <c r="F137" s="18">
        <v>22000</v>
      </c>
      <c r="G137" s="18">
        <v>21500</v>
      </c>
      <c r="H137" s="51">
        <v>0</v>
      </c>
      <c r="I137" s="59">
        <f t="shared" si="2"/>
        <v>0</v>
      </c>
      <c r="J137" s="59">
        <f t="shared" si="3"/>
        <v>0</v>
      </c>
    </row>
    <row r="138" spans="1:10" ht="16.350000000000001" customHeight="1">
      <c r="A138" s="15">
        <v>98</v>
      </c>
      <c r="B138" s="16" t="s">
        <v>93</v>
      </c>
      <c r="C138" s="16"/>
      <c r="D138" s="17" t="s">
        <v>94</v>
      </c>
      <c r="E138" s="16" t="s">
        <v>224</v>
      </c>
      <c r="F138" s="18">
        <v>18000</v>
      </c>
      <c r="G138" s="18">
        <v>17400</v>
      </c>
      <c r="H138" s="51">
        <v>0</v>
      </c>
      <c r="I138" s="59">
        <f t="shared" si="2"/>
        <v>0</v>
      </c>
      <c r="J138" s="59">
        <f t="shared" si="3"/>
        <v>0</v>
      </c>
    </row>
    <row r="139" spans="1:10">
      <c r="A139" s="15">
        <v>99</v>
      </c>
      <c r="B139" s="16" t="s">
        <v>98</v>
      </c>
      <c r="C139" s="16"/>
      <c r="D139" s="17" t="s">
        <v>99</v>
      </c>
      <c r="E139" s="16" t="s">
        <v>224</v>
      </c>
      <c r="F139" s="18">
        <v>17000</v>
      </c>
      <c r="G139" s="18">
        <v>16800</v>
      </c>
      <c r="H139" s="51">
        <v>0</v>
      </c>
      <c r="I139" s="59">
        <f t="shared" si="2"/>
        <v>0</v>
      </c>
      <c r="J139" s="59">
        <f t="shared" si="3"/>
        <v>0</v>
      </c>
    </row>
    <row r="140" spans="1:10">
      <c r="A140" s="15">
        <v>100</v>
      </c>
      <c r="B140" s="16" t="s">
        <v>100</v>
      </c>
      <c r="C140" s="16" t="s">
        <v>292</v>
      </c>
      <c r="D140" s="17" t="s">
        <v>101</v>
      </c>
      <c r="E140" s="16" t="s">
        <v>224</v>
      </c>
      <c r="F140" s="18">
        <v>13000</v>
      </c>
      <c r="G140" s="18">
        <v>12100</v>
      </c>
      <c r="H140" s="51">
        <v>2375</v>
      </c>
      <c r="I140" s="59">
        <f t="shared" si="2"/>
        <v>30875000</v>
      </c>
      <c r="J140" s="59">
        <f t="shared" si="3"/>
        <v>28737500</v>
      </c>
    </row>
    <row r="141" spans="1:10">
      <c r="A141" s="15">
        <v>101</v>
      </c>
      <c r="B141" s="16" t="s">
        <v>102</v>
      </c>
      <c r="C141" s="16" t="s">
        <v>293</v>
      </c>
      <c r="D141" s="17" t="s">
        <v>103</v>
      </c>
      <c r="E141" s="16" t="s">
        <v>224</v>
      </c>
      <c r="F141" s="18">
        <v>12000</v>
      </c>
      <c r="G141" s="18">
        <v>11100</v>
      </c>
      <c r="H141" s="51">
        <v>1596</v>
      </c>
      <c r="I141" s="59">
        <f t="shared" si="2"/>
        <v>19152000</v>
      </c>
      <c r="J141" s="59">
        <f t="shared" si="3"/>
        <v>17715600</v>
      </c>
    </row>
    <row r="142" spans="1:10" ht="27.6">
      <c r="A142" s="15">
        <v>102</v>
      </c>
      <c r="B142" s="16" t="s">
        <v>104</v>
      </c>
      <c r="C142" s="16" t="s">
        <v>294</v>
      </c>
      <c r="D142" s="17" t="s">
        <v>105</v>
      </c>
      <c r="E142" s="16" t="s">
        <v>224</v>
      </c>
      <c r="F142" s="18">
        <v>12000</v>
      </c>
      <c r="G142" s="18">
        <v>10600</v>
      </c>
      <c r="H142" s="51">
        <v>4631</v>
      </c>
      <c r="I142" s="59">
        <f t="shared" si="2"/>
        <v>55572000</v>
      </c>
      <c r="J142" s="59">
        <f t="shared" si="3"/>
        <v>49088600</v>
      </c>
    </row>
    <row r="143" spans="1:10" s="4" customFormat="1">
      <c r="A143" s="43" t="s">
        <v>220</v>
      </c>
      <c r="B143" s="43"/>
      <c r="C143" s="43"/>
      <c r="D143" s="43"/>
      <c r="E143" s="43"/>
      <c r="F143" s="44"/>
      <c r="G143" s="45"/>
      <c r="H143" s="51">
        <v>0</v>
      </c>
      <c r="I143" s="59">
        <f t="shared" ref="I143:I165" si="4">F143*H143</f>
        <v>0</v>
      </c>
      <c r="J143" s="59">
        <f t="shared" ref="J143:J165" si="5">G143*H143</f>
        <v>0</v>
      </c>
    </row>
    <row r="144" spans="1:10">
      <c r="A144" s="15">
        <v>103</v>
      </c>
      <c r="B144" s="16" t="s">
        <v>169</v>
      </c>
      <c r="C144" s="16" t="s">
        <v>295</v>
      </c>
      <c r="D144" s="17" t="s">
        <v>170</v>
      </c>
      <c r="E144" s="16" t="s">
        <v>225</v>
      </c>
      <c r="F144" s="18">
        <v>17000</v>
      </c>
      <c r="G144" s="18">
        <v>16900</v>
      </c>
      <c r="H144" s="51">
        <v>1374</v>
      </c>
      <c r="I144" s="59">
        <f t="shared" si="4"/>
        <v>23358000</v>
      </c>
      <c r="J144" s="59">
        <f t="shared" si="5"/>
        <v>23220600</v>
      </c>
    </row>
    <row r="145" spans="1:10">
      <c r="A145" s="15">
        <v>104</v>
      </c>
      <c r="B145" s="16" t="s">
        <v>171</v>
      </c>
      <c r="C145" s="16" t="s">
        <v>296</v>
      </c>
      <c r="D145" s="17" t="s">
        <v>172</v>
      </c>
      <c r="E145" s="16" t="s">
        <v>225</v>
      </c>
      <c r="F145" s="18">
        <v>15000</v>
      </c>
      <c r="G145" s="18">
        <v>14300</v>
      </c>
      <c r="H145" s="51">
        <v>153</v>
      </c>
      <c r="I145" s="59">
        <f t="shared" si="4"/>
        <v>2295000</v>
      </c>
      <c r="J145" s="59">
        <f t="shared" si="5"/>
        <v>2187900</v>
      </c>
    </row>
    <row r="146" spans="1:10">
      <c r="A146" s="15">
        <v>105</v>
      </c>
      <c r="B146" s="16" t="s">
        <v>173</v>
      </c>
      <c r="C146" s="16" t="s">
        <v>297</v>
      </c>
      <c r="D146" s="17" t="s">
        <v>174</v>
      </c>
      <c r="E146" s="16" t="s">
        <v>225</v>
      </c>
      <c r="F146" s="18">
        <v>14000</v>
      </c>
      <c r="G146" s="18">
        <v>13400</v>
      </c>
      <c r="H146" s="51">
        <v>0</v>
      </c>
      <c r="I146" s="59">
        <f t="shared" si="4"/>
        <v>0</v>
      </c>
      <c r="J146" s="59">
        <f t="shared" si="5"/>
        <v>0</v>
      </c>
    </row>
    <row r="147" spans="1:10">
      <c r="A147" s="15">
        <v>106</v>
      </c>
      <c r="B147" s="16" t="s">
        <v>175</v>
      </c>
      <c r="C147" s="16" t="s">
        <v>298</v>
      </c>
      <c r="D147" s="17" t="s">
        <v>95</v>
      </c>
      <c r="E147" s="16" t="s">
        <v>225</v>
      </c>
      <c r="F147" s="18">
        <v>22000</v>
      </c>
      <c r="G147" s="18">
        <v>16900</v>
      </c>
      <c r="H147" s="51">
        <v>0</v>
      </c>
      <c r="I147" s="59">
        <f t="shared" si="4"/>
        <v>0</v>
      </c>
      <c r="J147" s="59">
        <f t="shared" si="5"/>
        <v>0</v>
      </c>
    </row>
    <row r="148" spans="1:10">
      <c r="A148" s="15">
        <v>107</v>
      </c>
      <c r="B148" s="16" t="s">
        <v>176</v>
      </c>
      <c r="C148" s="16" t="s">
        <v>299</v>
      </c>
      <c r="D148" s="17" t="s">
        <v>96</v>
      </c>
      <c r="E148" s="16" t="s">
        <v>225</v>
      </c>
      <c r="F148" s="18">
        <v>24000</v>
      </c>
      <c r="G148" s="18">
        <v>22000</v>
      </c>
      <c r="H148" s="51">
        <v>0</v>
      </c>
      <c r="I148" s="59">
        <f t="shared" si="4"/>
        <v>0</v>
      </c>
      <c r="J148" s="59">
        <f t="shared" si="5"/>
        <v>0</v>
      </c>
    </row>
    <row r="149" spans="1:10">
      <c r="A149" s="15">
        <v>108</v>
      </c>
      <c r="B149" s="16" t="s">
        <v>177</v>
      </c>
      <c r="C149" s="16" t="s">
        <v>300</v>
      </c>
      <c r="D149" s="17" t="s">
        <v>97</v>
      </c>
      <c r="E149" s="16" t="s">
        <v>225</v>
      </c>
      <c r="F149" s="18">
        <v>21000</v>
      </c>
      <c r="G149" s="18">
        <v>20000</v>
      </c>
      <c r="H149" s="51">
        <v>0</v>
      </c>
      <c r="I149" s="59">
        <f t="shared" si="4"/>
        <v>0</v>
      </c>
      <c r="J149" s="59">
        <f t="shared" si="5"/>
        <v>0</v>
      </c>
    </row>
    <row r="150" spans="1:10">
      <c r="A150" s="15">
        <v>109</v>
      </c>
      <c r="B150" s="16" t="s">
        <v>178</v>
      </c>
      <c r="C150" s="16" t="s">
        <v>301</v>
      </c>
      <c r="D150" s="17" t="s">
        <v>99</v>
      </c>
      <c r="E150" s="16" t="s">
        <v>225</v>
      </c>
      <c r="F150" s="18">
        <v>18000</v>
      </c>
      <c r="G150" s="18">
        <v>16800</v>
      </c>
      <c r="H150" s="51">
        <v>4790</v>
      </c>
      <c r="I150" s="59">
        <f t="shared" si="4"/>
        <v>86220000</v>
      </c>
      <c r="J150" s="59">
        <f t="shared" si="5"/>
        <v>80472000</v>
      </c>
    </row>
    <row r="151" spans="1:10" ht="27.6">
      <c r="A151" s="15">
        <v>110</v>
      </c>
      <c r="B151" s="16" t="s">
        <v>179</v>
      </c>
      <c r="C151" s="16"/>
      <c r="D151" s="17" t="s">
        <v>180</v>
      </c>
      <c r="E151" s="16" t="s">
        <v>225</v>
      </c>
      <c r="F151" s="18">
        <v>13000</v>
      </c>
      <c r="G151" s="18">
        <v>12600</v>
      </c>
      <c r="H151" s="51">
        <v>0</v>
      </c>
      <c r="I151" s="59">
        <f t="shared" si="4"/>
        <v>0</v>
      </c>
      <c r="J151" s="59">
        <f t="shared" si="5"/>
        <v>0</v>
      </c>
    </row>
    <row r="152" spans="1:10" s="4" customFormat="1">
      <c r="A152" s="40" t="s">
        <v>206</v>
      </c>
      <c r="B152" s="40"/>
      <c r="C152" s="40"/>
      <c r="D152" s="40"/>
      <c r="E152" s="40"/>
      <c r="F152" s="40"/>
      <c r="G152" s="40"/>
      <c r="H152" s="51">
        <v>0</v>
      </c>
      <c r="I152" s="59">
        <f t="shared" si="4"/>
        <v>0</v>
      </c>
      <c r="J152" s="59">
        <f t="shared" si="5"/>
        <v>0</v>
      </c>
    </row>
    <row r="153" spans="1:10" s="6" customFormat="1">
      <c r="A153" s="43" t="s">
        <v>207</v>
      </c>
      <c r="B153" s="43"/>
      <c r="C153" s="43"/>
      <c r="D153" s="46"/>
      <c r="E153" s="46"/>
      <c r="F153" s="46"/>
      <c r="G153" s="47"/>
      <c r="H153" s="51">
        <v>0</v>
      </c>
      <c r="I153" s="59">
        <f t="shared" si="4"/>
        <v>0</v>
      </c>
      <c r="J153" s="59">
        <f t="shared" si="5"/>
        <v>0</v>
      </c>
    </row>
    <row r="154" spans="1:10" ht="27.6">
      <c r="A154" s="15">
        <v>111</v>
      </c>
      <c r="B154" s="16" t="str">
        <f>'[5]SHS 4-8-11_KN'!$D$80</f>
        <v>G2HHYE001</v>
      </c>
      <c r="C154" s="16" t="s">
        <v>302</v>
      </c>
      <c r="D154" s="17" t="s">
        <v>107</v>
      </c>
      <c r="E154" s="16" t="s">
        <v>224</v>
      </c>
      <c r="F154" s="18">
        <v>10000</v>
      </c>
      <c r="G154" s="18">
        <v>9100</v>
      </c>
      <c r="H154" s="51">
        <v>7614</v>
      </c>
      <c r="I154" s="59">
        <f t="shared" si="4"/>
        <v>76140000</v>
      </c>
      <c r="J154" s="59">
        <f t="shared" si="5"/>
        <v>69287400</v>
      </c>
    </row>
    <row r="155" spans="1:10" s="4" customFormat="1" ht="12.75" customHeight="1">
      <c r="A155" s="43" t="s">
        <v>221</v>
      </c>
      <c r="B155" s="43"/>
      <c r="C155" s="43"/>
      <c r="D155" s="43"/>
      <c r="E155" s="43"/>
      <c r="F155" s="44"/>
      <c r="G155" s="45"/>
      <c r="H155" s="51">
        <v>0</v>
      </c>
      <c r="I155" s="59">
        <f t="shared" si="4"/>
        <v>0</v>
      </c>
      <c r="J155" s="59">
        <f t="shared" si="5"/>
        <v>0</v>
      </c>
    </row>
    <row r="156" spans="1:10" ht="16.95" customHeight="1">
      <c r="A156" s="15">
        <v>112</v>
      </c>
      <c r="B156" s="16" t="str">
        <f>'[3]TH 4811'!$C$145</f>
        <v>G2HHYT003</v>
      </c>
      <c r="C156" s="16"/>
      <c r="D156" s="17" t="s">
        <v>106</v>
      </c>
      <c r="E156" s="16" t="s">
        <v>225</v>
      </c>
      <c r="F156" s="18">
        <v>14000</v>
      </c>
      <c r="G156" s="18">
        <v>13000</v>
      </c>
      <c r="H156" s="51">
        <v>0</v>
      </c>
      <c r="I156" s="59">
        <f t="shared" si="4"/>
        <v>0</v>
      </c>
      <c r="J156" s="59">
        <f t="shared" si="5"/>
        <v>0</v>
      </c>
    </row>
    <row r="157" spans="1:10" ht="16.95" customHeight="1">
      <c r="A157" s="15">
        <v>113</v>
      </c>
      <c r="B157" s="16" t="str">
        <f>'[3]TH 4811'!$C$138</f>
        <v>G2HHYQ001</v>
      </c>
      <c r="C157" s="16"/>
      <c r="D157" s="17" t="s">
        <v>181</v>
      </c>
      <c r="E157" s="16" t="s">
        <v>225</v>
      </c>
      <c r="F157" s="18">
        <v>13000</v>
      </c>
      <c r="G157" s="18">
        <v>11500</v>
      </c>
      <c r="H157" s="51">
        <v>0</v>
      </c>
      <c r="I157" s="59">
        <f t="shared" si="4"/>
        <v>0</v>
      </c>
      <c r="J157" s="59">
        <f t="shared" si="5"/>
        <v>0</v>
      </c>
    </row>
    <row r="158" spans="1:10" ht="16.95" customHeight="1">
      <c r="A158" s="15">
        <v>114</v>
      </c>
      <c r="B158" s="16" t="str">
        <f>'[3]TH 4811'!$C$137</f>
        <v>G4HHYQ001</v>
      </c>
      <c r="C158" s="16"/>
      <c r="D158" s="17" t="s">
        <v>182</v>
      </c>
      <c r="E158" s="16" t="s">
        <v>225</v>
      </c>
      <c r="F158" s="18">
        <v>13000</v>
      </c>
      <c r="G158" s="18">
        <v>11500</v>
      </c>
      <c r="H158" s="51">
        <v>0</v>
      </c>
      <c r="I158" s="59">
        <f t="shared" si="4"/>
        <v>0</v>
      </c>
      <c r="J158" s="59">
        <f t="shared" si="5"/>
        <v>0</v>
      </c>
    </row>
    <row r="159" spans="1:10" s="4" customFormat="1" ht="12.75" customHeight="1">
      <c r="A159" s="40" t="s">
        <v>208</v>
      </c>
      <c r="B159" s="40"/>
      <c r="C159" s="40"/>
      <c r="D159" s="40"/>
      <c r="E159" s="40"/>
      <c r="F159" s="40"/>
      <c r="G159" s="40"/>
      <c r="H159" s="51">
        <v>0</v>
      </c>
      <c r="I159" s="59">
        <f t="shared" si="4"/>
        <v>0</v>
      </c>
      <c r="J159" s="59">
        <f t="shared" si="5"/>
        <v>0</v>
      </c>
    </row>
    <row r="160" spans="1:10" s="6" customFormat="1" ht="12.75" customHeight="1">
      <c r="A160" s="43" t="s">
        <v>209</v>
      </c>
      <c r="B160" s="43"/>
      <c r="C160" s="43"/>
      <c r="D160" s="46"/>
      <c r="E160" s="46"/>
      <c r="F160" s="46"/>
      <c r="G160" s="47"/>
      <c r="H160" s="51">
        <v>0</v>
      </c>
      <c r="I160" s="59">
        <f t="shared" si="4"/>
        <v>0</v>
      </c>
      <c r="J160" s="59">
        <f t="shared" si="5"/>
        <v>0</v>
      </c>
    </row>
    <row r="161" spans="1:10" s="4" customFormat="1" ht="12.75" customHeight="1">
      <c r="A161" s="43" t="s">
        <v>222</v>
      </c>
      <c r="B161" s="43"/>
      <c r="C161" s="43"/>
      <c r="D161" s="43"/>
      <c r="E161" s="43"/>
      <c r="F161" s="44"/>
      <c r="G161" s="45"/>
      <c r="H161" s="51">
        <v>0</v>
      </c>
      <c r="I161" s="59">
        <f t="shared" si="4"/>
        <v>0</v>
      </c>
      <c r="J161" s="59">
        <f t="shared" si="5"/>
        <v>0</v>
      </c>
    </row>
    <row r="162" spans="1:10">
      <c r="A162" s="15">
        <v>115</v>
      </c>
      <c r="B162" s="25" t="s">
        <v>183</v>
      </c>
      <c r="C162" s="25" t="s">
        <v>303</v>
      </c>
      <c r="D162" s="17" t="s">
        <v>108</v>
      </c>
      <c r="E162" s="16" t="s">
        <v>225</v>
      </c>
      <c r="F162" s="18">
        <v>14000</v>
      </c>
      <c r="G162" s="18">
        <v>13800</v>
      </c>
      <c r="H162" s="51">
        <v>247</v>
      </c>
      <c r="I162" s="59">
        <f t="shared" si="4"/>
        <v>3458000</v>
      </c>
      <c r="J162" s="59">
        <f t="shared" si="5"/>
        <v>3408600</v>
      </c>
    </row>
    <row r="163" spans="1:10" ht="26.25" customHeight="1">
      <c r="A163" s="15">
        <v>116</v>
      </c>
      <c r="B163" s="16" t="str">
        <f>'[6]TONG HOP SO SANH GIA 2024 '!$C$291</f>
        <v>G4HHZQ002</v>
      </c>
      <c r="C163" s="16" t="s">
        <v>304</v>
      </c>
      <c r="D163" s="17" t="s">
        <v>184</v>
      </c>
      <c r="E163" s="16" t="s">
        <v>225</v>
      </c>
      <c r="F163" s="18">
        <v>15000</v>
      </c>
      <c r="G163" s="18">
        <v>13700</v>
      </c>
      <c r="H163" s="51">
        <v>0</v>
      </c>
      <c r="I163" s="59">
        <f t="shared" si="4"/>
        <v>0</v>
      </c>
      <c r="J163" s="59">
        <f t="shared" si="5"/>
        <v>0</v>
      </c>
    </row>
    <row r="164" spans="1:10" ht="24" customHeight="1">
      <c r="A164" s="15">
        <v>117</v>
      </c>
      <c r="B164" s="25" t="s">
        <v>185</v>
      </c>
      <c r="C164" s="25" t="s">
        <v>305</v>
      </c>
      <c r="D164" s="17" t="s">
        <v>109</v>
      </c>
      <c r="E164" s="16" t="s">
        <v>225</v>
      </c>
      <c r="F164" s="18">
        <v>16000</v>
      </c>
      <c r="G164" s="18">
        <v>15400</v>
      </c>
      <c r="H164" s="51">
        <v>0</v>
      </c>
      <c r="I164" s="59">
        <f t="shared" si="4"/>
        <v>0</v>
      </c>
      <c r="J164" s="59">
        <f t="shared" si="5"/>
        <v>0</v>
      </c>
    </row>
    <row r="165" spans="1:10" ht="27" customHeight="1">
      <c r="A165" s="15">
        <v>118</v>
      </c>
      <c r="B165" s="25" t="s">
        <v>186</v>
      </c>
      <c r="C165" s="25"/>
      <c r="D165" s="17" t="s">
        <v>110</v>
      </c>
      <c r="E165" s="16" t="s">
        <v>225</v>
      </c>
      <c r="F165" s="18">
        <v>27000</v>
      </c>
      <c r="G165" s="18">
        <v>25800</v>
      </c>
      <c r="H165" s="51">
        <v>0</v>
      </c>
      <c r="I165" s="59">
        <f t="shared" si="4"/>
        <v>0</v>
      </c>
      <c r="J165" s="59">
        <f t="shared" si="5"/>
        <v>0</v>
      </c>
    </row>
    <row r="166" spans="1:10">
      <c r="A166" s="19"/>
      <c r="B166" s="38"/>
      <c r="C166" s="38" t="s">
        <v>306</v>
      </c>
      <c r="D166" s="52" t="s">
        <v>306</v>
      </c>
      <c r="E166" s="19"/>
      <c r="F166" s="19"/>
      <c r="G166" s="19"/>
      <c r="H166" s="53">
        <f>SUM(H14:H165)</f>
        <v>159560</v>
      </c>
      <c r="I166" s="53">
        <f>SUM(I14:I165)</f>
        <v>2547776000</v>
      </c>
      <c r="J166" s="53">
        <f>SUM(J14:J165)</f>
        <v>2373267400</v>
      </c>
    </row>
    <row r="167" spans="1:10" ht="31.5" customHeight="1">
      <c r="A167" s="56" t="s">
        <v>310</v>
      </c>
      <c r="B167" s="57"/>
      <c r="C167" s="57"/>
      <c r="D167" s="57"/>
      <c r="E167" s="57"/>
      <c r="F167" s="57"/>
      <c r="G167" s="57"/>
      <c r="H167" s="57"/>
    </row>
    <row r="168" spans="1:10" ht="15" customHeight="1">
      <c r="A168" s="8"/>
      <c r="B168" s="8"/>
      <c r="C168" s="8"/>
      <c r="D168" s="8"/>
      <c r="E168" s="50" t="s">
        <v>312</v>
      </c>
      <c r="F168" s="50"/>
      <c r="G168" s="50"/>
      <c r="H168" s="50"/>
    </row>
    <row r="169" spans="1:10">
      <c r="A169" s="8"/>
      <c r="B169" s="8"/>
      <c r="C169" s="8"/>
      <c r="D169" s="8"/>
      <c r="E169" s="50" t="s">
        <v>311</v>
      </c>
      <c r="F169" s="50"/>
      <c r="G169" s="50"/>
      <c r="H169" s="50"/>
    </row>
    <row r="170" spans="1:10">
      <c r="A170" s="9"/>
      <c r="B170" s="8"/>
      <c r="C170" s="8"/>
      <c r="D170" s="9"/>
      <c r="E170" s="9"/>
      <c r="F170" s="9"/>
      <c r="G170" s="9"/>
      <c r="H170" s="9"/>
    </row>
  </sheetData>
  <autoFilter ref="A11:H166" xr:uid="{DAE6BC48-2C30-468E-8D40-01ABB801FF85}"/>
  <mergeCells count="1">
    <mergeCell ref="A167:H167"/>
  </mergeCells>
  <conditionalFormatting sqref="B35:C40">
    <cfRule type="duplicateValues" dxfId="12" priority="27"/>
  </conditionalFormatting>
  <conditionalFormatting sqref="B42:C46">
    <cfRule type="duplicateValues" dxfId="11" priority="42"/>
  </conditionalFormatting>
  <conditionalFormatting sqref="B59:C65">
    <cfRule type="duplicateValues" dxfId="10" priority="58"/>
  </conditionalFormatting>
  <conditionalFormatting sqref="B68:C74 B49:C57">
    <cfRule type="duplicateValues" dxfId="9" priority="63"/>
  </conditionalFormatting>
  <conditionalFormatting sqref="B76:C83">
    <cfRule type="duplicateValues" dxfId="8" priority="70"/>
  </conditionalFormatting>
  <conditionalFormatting sqref="B95:C99">
    <cfRule type="duplicateValues" dxfId="7" priority="78"/>
  </conditionalFormatting>
  <conditionalFormatting sqref="B101:C107">
    <cfRule type="duplicateValues" dxfId="6" priority="86"/>
  </conditionalFormatting>
  <conditionalFormatting sqref="B110:C113">
    <cfRule type="duplicateValues" dxfId="5" priority="95"/>
  </conditionalFormatting>
  <conditionalFormatting sqref="B115:C120">
    <cfRule type="duplicateValues" dxfId="4" priority="103"/>
  </conditionalFormatting>
  <conditionalFormatting sqref="B127:C128">
    <cfRule type="expression" dxfId="3" priority="13" stopIfTrue="1">
      <formula>AND(COUNTIF($D$16:$D$23, B127)+COUNTIF(#REF!, B127)&gt;1,NOT(ISBLANK(B127)))</formula>
    </cfRule>
  </conditionalFormatting>
  <conditionalFormatting sqref="B137:C142">
    <cfRule type="duplicateValues" dxfId="2" priority="128"/>
  </conditionalFormatting>
  <conditionalFormatting sqref="B154:C154">
    <cfRule type="duplicateValues" dxfId="1" priority="124"/>
  </conditionalFormatting>
  <conditionalFormatting sqref="B156:C158">
    <cfRule type="duplicateValues" dxfId="0" priority="127"/>
  </conditionalFormatting>
  <pageMargins left="0.45" right="0.45" top="0.75" bottom="0.75" header="0.3" footer="0.3"/>
  <pageSetup orientation="portrait" verticalDpi="0" r:id="rId1"/>
  <headerFooter>
    <oddFooter>Page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Giá điều chỉnh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 HUYEN</dc:creator>
  <cp:lastModifiedBy>Admin</cp:lastModifiedBy>
  <cp:lastPrinted>2024-12-23T10:21:05Z</cp:lastPrinted>
  <dcterms:created xsi:type="dcterms:W3CDTF">2024-12-06T06:38:41Z</dcterms:created>
  <dcterms:modified xsi:type="dcterms:W3CDTF">2025-02-08T02:54:52Z</dcterms:modified>
</cp:coreProperties>
</file>